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OD\OD-T\F&amp;W\Fish Counts\2018\"/>
    </mc:Choice>
  </mc:AlternateContent>
  <bookViews>
    <workbookView xWindow="0" yWindow="0" windowWidth="19200" windowHeight="1218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C62" i="6" l="1"/>
  <c r="J40" i="6"/>
  <c r="E40" i="7" l="1"/>
  <c r="F40" i="7"/>
  <c r="G40" i="7"/>
  <c r="H40" i="7"/>
  <c r="I40" i="7"/>
  <c r="D40" i="7"/>
  <c r="E36" i="7"/>
  <c r="F36" i="7"/>
  <c r="G36" i="7"/>
  <c r="H36" i="7"/>
  <c r="I36" i="7"/>
  <c r="D36" i="7"/>
  <c r="M26" i="7"/>
  <c r="N26" i="7"/>
  <c r="O26" i="7"/>
  <c r="P26" i="7"/>
  <c r="Q26" i="7"/>
  <c r="L26" i="7"/>
  <c r="H28" i="7"/>
  <c r="M38" i="9" l="1"/>
  <c r="C48" i="9" l="1"/>
  <c r="D48" i="9"/>
  <c r="B48" i="9"/>
  <c r="C38" i="9"/>
  <c r="D38" i="9"/>
  <c r="B38" i="9"/>
  <c r="C27" i="9"/>
  <c r="D27" i="9"/>
  <c r="B27" i="9"/>
  <c r="I28" i="7"/>
  <c r="C56" i="5"/>
  <c r="D56" i="5"/>
  <c r="D52" i="5"/>
  <c r="C52" i="5"/>
  <c r="B32" i="5"/>
  <c r="G18" i="5"/>
  <c r="B18" i="5"/>
  <c r="E27" i="9" l="1"/>
  <c r="E56" i="5" l="1"/>
  <c r="F56" i="5"/>
  <c r="G56" i="5"/>
  <c r="H56" i="5"/>
  <c r="F52" i="5"/>
  <c r="G52" i="5"/>
  <c r="H52" i="5"/>
  <c r="G63" i="6" l="1"/>
  <c r="B29" i="6" l="1"/>
  <c r="C16" i="7" l="1"/>
  <c r="D16" i="7"/>
  <c r="E16" i="7"/>
  <c r="F16" i="7"/>
  <c r="G16" i="7"/>
  <c r="H16" i="7"/>
  <c r="I16" i="7"/>
  <c r="B16" i="7"/>
  <c r="C44" i="5" l="1"/>
  <c r="D44" i="5"/>
  <c r="B44" i="5"/>
  <c r="E44" i="5" l="1"/>
  <c r="C22" i="9"/>
  <c r="D22" i="9"/>
  <c r="B22" i="9"/>
  <c r="C15" i="9"/>
  <c r="D15" i="9"/>
  <c r="E15" i="9"/>
  <c r="F15" i="9"/>
  <c r="G15" i="9"/>
  <c r="H15" i="9"/>
  <c r="I15" i="9"/>
  <c r="B15" i="9"/>
  <c r="I50" i="6" l="1"/>
  <c r="J50" i="6"/>
  <c r="H50" i="6"/>
  <c r="C49" i="6"/>
  <c r="D49" i="6"/>
  <c r="B49" i="6"/>
  <c r="H40" i="6"/>
  <c r="I40" i="6"/>
  <c r="C18" i="5"/>
  <c r="D18" i="5"/>
  <c r="E18" i="5"/>
  <c r="F18" i="5"/>
  <c r="H18" i="5"/>
  <c r="I18" i="5"/>
  <c r="J18" i="5"/>
  <c r="K18" i="5"/>
  <c r="L18" i="5"/>
  <c r="M18" i="5"/>
  <c r="M32" i="5" s="1"/>
  <c r="C29" i="7"/>
  <c r="D29" i="7"/>
  <c r="B29" i="7"/>
  <c r="C22" i="7"/>
  <c r="D22" i="7"/>
  <c r="B22" i="7"/>
  <c r="B76" i="5"/>
  <c r="C76" i="5"/>
  <c r="D76" i="5"/>
  <c r="E76" i="5"/>
  <c r="F76" i="5"/>
  <c r="C29" i="6"/>
  <c r="D29" i="6"/>
  <c r="E29" i="6"/>
  <c r="F29" i="6"/>
  <c r="G29" i="6"/>
  <c r="H29" i="6"/>
  <c r="I29" i="6"/>
  <c r="J29" i="6"/>
  <c r="K29" i="6"/>
  <c r="F63" i="5"/>
  <c r="D63" i="5"/>
  <c r="E63" i="5"/>
  <c r="C63" i="5"/>
  <c r="B63" i="5"/>
  <c r="E52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8" i="7"/>
  <c r="H8" i="7"/>
  <c r="G8" i="7"/>
  <c r="F8" i="7"/>
  <c r="E8" i="7"/>
  <c r="D8" i="7"/>
  <c r="C8" i="7"/>
  <c r="B8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56" i="6"/>
  <c r="G57" i="6"/>
  <c r="D40" i="6"/>
  <c r="C40" i="6"/>
  <c r="B40" i="6"/>
  <c r="AA39" i="6"/>
  <c r="Z39" i="6"/>
  <c r="Y39" i="6"/>
  <c r="X39" i="6"/>
  <c r="W39" i="6"/>
  <c r="V39" i="6"/>
  <c r="K15" i="6"/>
  <c r="J15" i="6"/>
  <c r="I15" i="6"/>
  <c r="H15" i="6"/>
  <c r="G15" i="6"/>
  <c r="F15" i="6"/>
  <c r="E15" i="6"/>
  <c r="D15" i="6"/>
  <c r="C15" i="6"/>
  <c r="B15" i="6"/>
  <c r="E29" i="7" l="1"/>
  <c r="K50" i="6"/>
  <c r="E49" i="6"/>
</calcChain>
</file>

<file path=xl/sharedStrings.xml><?xml version="1.0" encoding="utf-8"?>
<sst xmlns="http://schemas.openxmlformats.org/spreadsheetml/2006/main" count="389" uniqueCount="90">
  <si>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</si>
  <si>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</si>
  <si>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</si>
  <si>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</si>
  <si>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</si>
  <si>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</si>
  <si>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</si>
  <si>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</si>
  <si>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</si>
  <si>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</si>
  <si>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</si>
  <si>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</si>
  <si>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</si>
  <si>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</si>
  <si>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</si>
  <si>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</si>
  <si>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</si>
  <si>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</si>
  <si>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</si>
  <si>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</si>
  <si>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</si>
  <si>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</si>
  <si>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</si>
  <si>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</si>
  <si>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</si>
  <si>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</si>
  <si>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</si>
  <si>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</si>
  <si>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</si>
  <si>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</si>
  <si>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</si>
  <si>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</si>
  <si>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</si>
  <si>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</si>
  <si>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</si>
  <si>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</si>
  <si>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</si>
  <si>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</si>
  <si>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</si>
  <si>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</si>
  <si>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</si>
  <si>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</si>
  <si>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</si>
  <si>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</si>
  <si>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</si>
  <si>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</si>
  <si>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</si>
  <si>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</si>
  <si>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</si>
  <si>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</si>
  <si>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</si>
  <si>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</si>
  <si>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</si>
  <si>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</si>
  <si>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</si>
  <si>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</si>
  <si>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</si>
  <si>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</si>
  <si>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</si>
  <si>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</si>
  <si>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</si>
  <si>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</si>
  <si>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</si>
  <si>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</si>
  <si>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</si>
  <si>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</si>
  <si>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</si>
  <si>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</si>
  <si>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</si>
  <si>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</si>
  <si>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 xml:space="preserve">May </t>
  </si>
  <si>
    <t>MK</t>
  </si>
  <si>
    <t>Greenwood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</si>
  <si>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</si>
  <si>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</si>
  <si>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</si>
  <si>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</si>
  <si>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</si>
  <si>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</si>
  <si>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</si>
  <si>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</si>
  <si>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N/A</t>
  </si>
  <si>
    <t>TRAP CLOSED</t>
  </si>
  <si>
    <t>October</t>
  </si>
  <si>
    <t>Trail Bridge</t>
  </si>
  <si>
    <t>*Completed for 2018</t>
  </si>
  <si>
    <t>Nov</t>
  </si>
  <si>
    <t>Dec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</si>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</sst>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workbookViewId="0">
      <selection activeCell="O13" sqref="O13"/>
    </sheetView>
  </sheetViews>
  <sheetFormatPr defaultRowHeight="15" x14ac:dyDescent="0.25"/>
  <cols>
    <col min="1" max="1" width="13.7109375" style="135" customWidth="1"/>
    <col min="2" max="2" width="19.140625" style="135" customWidth="1"/>
    <col min="3" max="3" width="10.5703125" style="135" customWidth="1"/>
    <col min="4" max="4" width="10" style="135" customWidth="1"/>
    <col min="5" max="5" width="14.5703125" style="135" customWidth="1"/>
    <col min="6" max="6" width="8.5703125" style="135" customWidth="1"/>
    <col min="7" max="7" width="10.42578125" style="135" customWidth="1"/>
    <col min="8" max="8" width="8.42578125" style="135" customWidth="1"/>
    <col min="9" max="9" width="10.140625" style="135" customWidth="1"/>
    <col min="10" max="10" width="10.5703125" style="135" customWidth="1"/>
    <col min="11" max="11" width="9.5703125" style="135" customWidth="1"/>
    <col min="12" max="12" width="9.140625" style="135"/>
    <col min="13" max="13" width="11.140625" style="135" customWidth="1"/>
    <col min="14" max="14" width="9.140625" style="135"/>
    <col min="15" max="15" width="4.28515625" style="135" customWidth="1"/>
    <col min="17" max="17" width="12.85546875" customWidth="1"/>
  </cols>
  <sheetData>
    <row r="1" spans="1:18" ht="29.25" thickBot="1" x14ac:dyDescent="0.5">
      <c r="A1" s="364" t="s">
        <v>36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6"/>
    </row>
    <row r="2" spans="1:18" ht="18.75" x14ac:dyDescent="0.3">
      <c r="A2" s="134"/>
    </row>
    <row r="3" spans="1:18" ht="16.5" thickBot="1" x14ac:dyDescent="0.3">
      <c r="A3" s="45" t="s">
        <v>40</v>
      </c>
      <c r="B3" s="284"/>
    </row>
    <row r="4" spans="1:18" ht="15.75" thickBot="1" x14ac:dyDescent="0.3">
      <c r="A4" s="196"/>
      <c r="B4" s="367" t="s">
        <v>16</v>
      </c>
      <c r="C4" s="367"/>
      <c r="D4" s="367"/>
      <c r="E4" s="367" t="s">
        <v>17</v>
      </c>
      <c r="F4" s="367"/>
      <c r="G4" s="367"/>
      <c r="H4" s="197" t="s">
        <v>14</v>
      </c>
      <c r="I4" s="367" t="s">
        <v>15</v>
      </c>
      <c r="J4" s="367"/>
      <c r="K4" s="197" t="s">
        <v>2</v>
      </c>
      <c r="L4" s="197" t="s">
        <v>31</v>
      </c>
      <c r="M4" s="198" t="s">
        <v>1</v>
      </c>
    </row>
    <row r="5" spans="1:18" ht="15.75" thickBot="1" x14ac:dyDescent="0.3">
      <c r="A5" s="227" t="s">
        <v>0</v>
      </c>
      <c r="B5" s="228" t="s">
        <v>4</v>
      </c>
      <c r="C5" s="229" t="s">
        <v>3</v>
      </c>
      <c r="D5" s="229" t="s">
        <v>5</v>
      </c>
      <c r="E5" s="228" t="s">
        <v>4</v>
      </c>
      <c r="F5" s="229" t="s">
        <v>3</v>
      </c>
      <c r="G5" s="229" t="s">
        <v>5</v>
      </c>
      <c r="H5" s="229"/>
      <c r="I5" s="229" t="s">
        <v>3</v>
      </c>
      <c r="J5" s="229" t="s">
        <v>4</v>
      </c>
      <c r="K5" s="229"/>
      <c r="L5" s="229"/>
      <c r="M5" s="230"/>
    </row>
    <row r="6" spans="1:18" x14ac:dyDescent="0.25">
      <c r="A6" s="285">
        <v>43437</v>
      </c>
      <c r="B6" s="286">
        <v>0</v>
      </c>
      <c r="C6" s="286">
        <v>0</v>
      </c>
      <c r="D6" s="286">
        <v>0</v>
      </c>
      <c r="E6" s="286">
        <v>0</v>
      </c>
      <c r="F6" s="286">
        <v>0</v>
      </c>
      <c r="G6" s="286">
        <v>0</v>
      </c>
      <c r="H6" s="286">
        <v>2</v>
      </c>
      <c r="I6" s="286">
        <v>0</v>
      </c>
      <c r="J6" s="286">
        <v>0</v>
      </c>
      <c r="K6" s="286">
        <v>0</v>
      </c>
      <c r="L6" s="286">
        <v>3</v>
      </c>
      <c r="M6" s="287">
        <v>0</v>
      </c>
    </row>
    <row r="7" spans="1:18" x14ac:dyDescent="0.25">
      <c r="A7" s="288">
        <v>43440</v>
      </c>
      <c r="B7" s="289">
        <v>0</v>
      </c>
      <c r="C7" s="289">
        <v>0</v>
      </c>
      <c r="D7" s="289">
        <v>0</v>
      </c>
      <c r="E7" s="289">
        <v>0</v>
      </c>
      <c r="F7" s="289">
        <v>0</v>
      </c>
      <c r="G7" s="289">
        <v>0</v>
      </c>
      <c r="H7" s="289">
        <v>0</v>
      </c>
      <c r="I7" s="289">
        <v>0</v>
      </c>
      <c r="J7" s="289">
        <v>0</v>
      </c>
      <c r="K7" s="289">
        <v>2</v>
      </c>
      <c r="L7" s="289">
        <v>2</v>
      </c>
      <c r="M7" s="224">
        <v>0</v>
      </c>
    </row>
    <row r="8" spans="1:18" x14ac:dyDescent="0.25">
      <c r="A8" s="288">
        <v>43444</v>
      </c>
      <c r="B8" s="286">
        <v>0</v>
      </c>
      <c r="C8" s="286">
        <v>0</v>
      </c>
      <c r="D8" s="286">
        <v>0</v>
      </c>
      <c r="E8" s="286">
        <v>0</v>
      </c>
      <c r="F8" s="286">
        <v>0</v>
      </c>
      <c r="G8" s="286">
        <v>0</v>
      </c>
      <c r="H8" s="289">
        <v>0</v>
      </c>
      <c r="I8" s="286">
        <v>0</v>
      </c>
      <c r="J8" s="286">
        <v>0</v>
      </c>
      <c r="K8" s="289">
        <v>1</v>
      </c>
      <c r="L8" s="289">
        <v>2</v>
      </c>
      <c r="M8" s="287">
        <v>0</v>
      </c>
    </row>
    <row r="9" spans="1:18" s="186" customFormat="1" x14ac:dyDescent="0.25">
      <c r="A9" s="288">
        <v>43448</v>
      </c>
      <c r="B9" s="289">
        <v>0</v>
      </c>
      <c r="C9" s="289">
        <v>0</v>
      </c>
      <c r="D9" s="289">
        <v>0</v>
      </c>
      <c r="E9" s="289">
        <v>0</v>
      </c>
      <c r="F9" s="289">
        <v>0</v>
      </c>
      <c r="G9" s="289">
        <v>0</v>
      </c>
      <c r="H9" s="289">
        <v>0</v>
      </c>
      <c r="I9" s="289">
        <v>0</v>
      </c>
      <c r="J9" s="289">
        <v>0</v>
      </c>
      <c r="K9" s="289">
        <v>0</v>
      </c>
      <c r="L9" s="289">
        <v>1</v>
      </c>
      <c r="M9" s="224">
        <v>0</v>
      </c>
      <c r="N9" s="135"/>
      <c r="O9" s="135"/>
    </row>
    <row r="10" spans="1:18" s="186" customFormat="1" x14ac:dyDescent="0.25">
      <c r="A10" s="327">
        <v>43451</v>
      </c>
      <c r="B10" s="286">
        <v>0</v>
      </c>
      <c r="C10" s="286">
        <v>0</v>
      </c>
      <c r="D10" s="286">
        <v>0</v>
      </c>
      <c r="E10" s="286">
        <v>0</v>
      </c>
      <c r="F10" s="286">
        <v>0</v>
      </c>
      <c r="G10" s="286">
        <v>0</v>
      </c>
      <c r="H10" s="289">
        <v>0</v>
      </c>
      <c r="I10" s="286">
        <v>0</v>
      </c>
      <c r="J10" s="286">
        <v>0</v>
      </c>
      <c r="K10" s="289">
        <v>0</v>
      </c>
      <c r="L10" s="289">
        <v>2</v>
      </c>
      <c r="M10" s="287">
        <v>0</v>
      </c>
      <c r="N10" s="135"/>
      <c r="O10" s="135"/>
    </row>
    <row r="11" spans="1:18" s="186" customFormat="1" x14ac:dyDescent="0.25">
      <c r="A11" s="327">
        <v>43454</v>
      </c>
      <c r="B11" s="289">
        <v>0</v>
      </c>
      <c r="C11" s="289">
        <v>0</v>
      </c>
      <c r="D11" s="289">
        <v>0</v>
      </c>
      <c r="E11" s="289">
        <v>0</v>
      </c>
      <c r="F11" s="289">
        <v>0</v>
      </c>
      <c r="G11" s="289">
        <v>0</v>
      </c>
      <c r="H11" s="289">
        <v>0</v>
      </c>
      <c r="I11" s="289">
        <v>0</v>
      </c>
      <c r="J11" s="289">
        <v>0</v>
      </c>
      <c r="K11" s="289">
        <v>0</v>
      </c>
      <c r="L11" s="289">
        <v>1</v>
      </c>
      <c r="M11" s="224">
        <v>0</v>
      </c>
      <c r="N11" s="135"/>
      <c r="O11" s="135"/>
    </row>
    <row r="12" spans="1:18" s="186" customFormat="1" x14ac:dyDescent="0.25">
      <c r="A12" s="327">
        <v>43457</v>
      </c>
      <c r="B12" s="286">
        <v>0</v>
      </c>
      <c r="C12" s="286">
        <v>0</v>
      </c>
      <c r="D12" s="286">
        <v>0</v>
      </c>
      <c r="E12" s="286">
        <v>0</v>
      </c>
      <c r="F12" s="286">
        <v>0</v>
      </c>
      <c r="G12" s="286">
        <v>0</v>
      </c>
      <c r="H12" s="289">
        <v>0</v>
      </c>
      <c r="I12" s="286">
        <v>0</v>
      </c>
      <c r="J12" s="286">
        <v>0</v>
      </c>
      <c r="K12" s="289">
        <v>0</v>
      </c>
      <c r="L12" s="289">
        <v>0</v>
      </c>
      <c r="M12" s="287">
        <v>0</v>
      </c>
      <c r="N12" s="135"/>
      <c r="O12" s="135"/>
    </row>
    <row r="13" spans="1:18" x14ac:dyDescent="0.25">
      <c r="A13" s="327">
        <v>43461</v>
      </c>
      <c r="B13" s="289">
        <v>0</v>
      </c>
      <c r="C13" s="289">
        <v>0</v>
      </c>
      <c r="D13" s="289">
        <v>0</v>
      </c>
      <c r="E13" s="289">
        <v>0</v>
      </c>
      <c r="F13" s="289">
        <v>0</v>
      </c>
      <c r="G13" s="289">
        <v>0</v>
      </c>
      <c r="H13" s="289">
        <v>1</v>
      </c>
      <c r="I13" s="289">
        <v>0</v>
      </c>
      <c r="J13" s="289">
        <v>0</v>
      </c>
      <c r="K13" s="289">
        <v>0</v>
      </c>
      <c r="L13" s="289">
        <v>0</v>
      </c>
      <c r="M13" s="224">
        <v>0</v>
      </c>
    </row>
    <row r="14" spans="1:18" s="186" customFormat="1" x14ac:dyDescent="0.25">
      <c r="A14" s="327">
        <v>43464</v>
      </c>
      <c r="B14" s="286">
        <v>0</v>
      </c>
      <c r="C14" s="286">
        <v>0</v>
      </c>
      <c r="D14" s="286">
        <v>0</v>
      </c>
      <c r="E14" s="286">
        <v>0</v>
      </c>
      <c r="F14" s="286">
        <v>0</v>
      </c>
      <c r="G14" s="286">
        <v>0</v>
      </c>
      <c r="H14" s="289">
        <v>0</v>
      </c>
      <c r="I14" s="286">
        <v>0</v>
      </c>
      <c r="J14" s="286">
        <v>0</v>
      </c>
      <c r="K14" s="289">
        <v>0</v>
      </c>
      <c r="L14" s="289">
        <v>0</v>
      </c>
      <c r="M14" s="287">
        <v>0</v>
      </c>
      <c r="N14" s="135"/>
      <c r="O14" s="135"/>
    </row>
    <row r="15" spans="1:18" s="186" customFormat="1" x14ac:dyDescent="0.25">
      <c r="A15" s="327"/>
      <c r="B15" s="289"/>
      <c r="C15" s="289"/>
      <c r="D15" s="289"/>
      <c r="E15" s="289"/>
      <c r="F15" s="289"/>
      <c r="G15" s="289"/>
      <c r="H15" s="289"/>
      <c r="I15" s="286"/>
      <c r="J15" s="286"/>
      <c r="K15" s="286"/>
      <c r="L15" s="289"/>
      <c r="M15" s="224"/>
      <c r="N15" s="135"/>
      <c r="O15" s="135"/>
    </row>
    <row r="16" spans="1:18" s="186" customFormat="1" x14ac:dyDescent="0.25">
      <c r="A16" s="327"/>
      <c r="B16" s="289"/>
      <c r="C16" s="289"/>
      <c r="D16" s="289"/>
      <c r="E16" s="289"/>
      <c r="F16" s="289"/>
      <c r="G16" s="289"/>
      <c r="H16" s="289"/>
      <c r="I16" s="286"/>
      <c r="J16" s="286"/>
      <c r="K16" s="286"/>
      <c r="L16" s="289"/>
      <c r="M16" s="224"/>
      <c r="N16" s="135"/>
      <c r="O16" s="135"/>
    </row>
    <row r="17" spans="1:19" s="186" customFormat="1" ht="15.75" thickBot="1" x14ac:dyDescent="0.3">
      <c r="A17" s="258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259"/>
      <c r="N17" s="135"/>
      <c r="O17" s="135"/>
    </row>
    <row r="18" spans="1:19" ht="15.75" thickBot="1" x14ac:dyDescent="0.3">
      <c r="A18" s="223" t="s">
        <v>29</v>
      </c>
      <c r="B18" s="182">
        <f>SUM(B6:B17)</f>
        <v>0</v>
      </c>
      <c r="C18" s="182">
        <f t="shared" ref="C18:M18" si="0">SUM(C6:C17)</f>
        <v>0</v>
      </c>
      <c r="D18" s="182">
        <f t="shared" si="0"/>
        <v>0</v>
      </c>
      <c r="E18" s="182">
        <f t="shared" si="0"/>
        <v>0</v>
      </c>
      <c r="F18" s="182">
        <f t="shared" si="0"/>
        <v>0</v>
      </c>
      <c r="G18" s="182">
        <f>SUM(G6:G17)</f>
        <v>0</v>
      </c>
      <c r="H18" s="182">
        <f t="shared" si="0"/>
        <v>3</v>
      </c>
      <c r="I18" s="182">
        <f t="shared" si="0"/>
        <v>0</v>
      </c>
      <c r="J18" s="182">
        <f t="shared" si="0"/>
        <v>0</v>
      </c>
      <c r="K18" s="182">
        <f t="shared" si="0"/>
        <v>3</v>
      </c>
      <c r="L18" s="182">
        <f t="shared" si="0"/>
        <v>11</v>
      </c>
      <c r="M18" s="181">
        <f t="shared" si="0"/>
        <v>0</v>
      </c>
    </row>
    <row r="19" spans="1:19" x14ac:dyDescent="0.25">
      <c r="A19" s="222" t="s">
        <v>57</v>
      </c>
      <c r="B19" s="145">
        <v>0</v>
      </c>
      <c r="C19" s="145">
        <v>0</v>
      </c>
      <c r="D19" s="145">
        <v>0</v>
      </c>
      <c r="E19" s="145">
        <v>0</v>
      </c>
      <c r="F19" s="145">
        <v>0</v>
      </c>
      <c r="G19" s="145">
        <v>0</v>
      </c>
      <c r="H19" s="145">
        <v>0</v>
      </c>
      <c r="I19" s="145">
        <v>1</v>
      </c>
      <c r="J19" s="145">
        <v>2</v>
      </c>
      <c r="K19" s="145">
        <v>0</v>
      </c>
      <c r="L19" s="145">
        <v>11</v>
      </c>
      <c r="M19" s="146">
        <v>0</v>
      </c>
    </row>
    <row r="20" spans="1:19" x14ac:dyDescent="0.25">
      <c r="A20" s="187" t="s">
        <v>58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1</v>
      </c>
      <c r="J20" s="188">
        <v>0</v>
      </c>
      <c r="K20" s="188">
        <v>0</v>
      </c>
      <c r="L20" s="188">
        <v>5</v>
      </c>
      <c r="M20" s="189">
        <v>0</v>
      </c>
    </row>
    <row r="21" spans="1:19" x14ac:dyDescent="0.25">
      <c r="A21" s="187" t="s">
        <v>61</v>
      </c>
      <c r="B21" s="188">
        <v>0</v>
      </c>
      <c r="C21" s="188">
        <v>0</v>
      </c>
      <c r="D21" s="188">
        <v>0</v>
      </c>
      <c r="E21" s="188">
        <v>0</v>
      </c>
      <c r="F21" s="188">
        <v>0</v>
      </c>
      <c r="G21" s="188">
        <v>0</v>
      </c>
      <c r="H21" s="188">
        <v>0</v>
      </c>
      <c r="I21" s="188">
        <v>12</v>
      </c>
      <c r="J21" s="188">
        <v>10</v>
      </c>
      <c r="K21" s="188">
        <v>0</v>
      </c>
      <c r="L21" s="188">
        <v>13</v>
      </c>
      <c r="M21" s="189">
        <v>0</v>
      </c>
    </row>
    <row r="22" spans="1:19" x14ac:dyDescent="0.25">
      <c r="A22" s="187" t="s">
        <v>63</v>
      </c>
      <c r="B22" s="188">
        <v>0</v>
      </c>
      <c r="C22" s="188">
        <v>0</v>
      </c>
      <c r="D22" s="188">
        <v>0</v>
      </c>
      <c r="E22" s="188">
        <v>0</v>
      </c>
      <c r="F22" s="188">
        <v>0</v>
      </c>
      <c r="G22" s="188">
        <v>0</v>
      </c>
      <c r="H22" s="188">
        <v>1</v>
      </c>
      <c r="I22" s="188">
        <v>33</v>
      </c>
      <c r="J22" s="188">
        <v>49</v>
      </c>
      <c r="K22" s="188">
        <v>0</v>
      </c>
      <c r="L22" s="188">
        <v>11</v>
      </c>
      <c r="M22" s="189">
        <v>0</v>
      </c>
    </row>
    <row r="23" spans="1:19" x14ac:dyDescent="0.25">
      <c r="A23" s="187" t="s">
        <v>66</v>
      </c>
      <c r="B23" s="188">
        <v>0</v>
      </c>
      <c r="C23" s="188">
        <v>0</v>
      </c>
      <c r="D23" s="188">
        <v>0</v>
      </c>
      <c r="E23" s="188">
        <v>0</v>
      </c>
      <c r="F23" s="188">
        <v>0</v>
      </c>
      <c r="G23" s="188">
        <v>0</v>
      </c>
      <c r="H23" s="188">
        <v>55</v>
      </c>
      <c r="I23" s="188">
        <v>16</v>
      </c>
      <c r="J23" s="188">
        <v>26</v>
      </c>
      <c r="K23" s="188">
        <v>0</v>
      </c>
      <c r="L23" s="188">
        <v>22</v>
      </c>
      <c r="M23" s="189">
        <v>0</v>
      </c>
    </row>
    <row r="24" spans="1:19" x14ac:dyDescent="0.25">
      <c r="A24" s="190" t="s">
        <v>68</v>
      </c>
      <c r="B24" s="191">
        <v>123</v>
      </c>
      <c r="C24" s="191">
        <v>122</v>
      </c>
      <c r="D24" s="191">
        <v>1</v>
      </c>
      <c r="E24" s="191">
        <v>25</v>
      </c>
      <c r="F24" s="191">
        <v>19</v>
      </c>
      <c r="G24" s="191">
        <v>0</v>
      </c>
      <c r="H24" s="191">
        <v>618</v>
      </c>
      <c r="I24" s="191">
        <v>0</v>
      </c>
      <c r="J24" s="191">
        <v>2</v>
      </c>
      <c r="K24" s="191">
        <v>0</v>
      </c>
      <c r="L24" s="191">
        <v>21</v>
      </c>
      <c r="M24" s="192">
        <v>0</v>
      </c>
    </row>
    <row r="25" spans="1:19" x14ac:dyDescent="0.25">
      <c r="A25" s="190" t="s">
        <v>47</v>
      </c>
      <c r="B25" s="191">
        <v>506</v>
      </c>
      <c r="C25" s="191">
        <v>536</v>
      </c>
      <c r="D25" s="191">
        <v>11</v>
      </c>
      <c r="E25" s="191">
        <v>72</v>
      </c>
      <c r="F25" s="191">
        <v>40</v>
      </c>
      <c r="G25" s="191">
        <v>8</v>
      </c>
      <c r="H25" s="191">
        <v>671</v>
      </c>
      <c r="I25" s="191">
        <v>0</v>
      </c>
      <c r="J25" s="191">
        <v>0</v>
      </c>
      <c r="K25" s="191">
        <v>0</v>
      </c>
      <c r="L25" s="191">
        <v>33</v>
      </c>
      <c r="M25" s="192">
        <v>0</v>
      </c>
    </row>
    <row r="26" spans="1:19" s="186" customFormat="1" x14ac:dyDescent="0.25">
      <c r="A26" s="190" t="s">
        <v>69</v>
      </c>
      <c r="B26" s="191">
        <v>276</v>
      </c>
      <c r="C26" s="191">
        <v>254</v>
      </c>
      <c r="D26" s="191">
        <v>4</v>
      </c>
      <c r="E26" s="191">
        <v>43</v>
      </c>
      <c r="F26" s="191">
        <v>18</v>
      </c>
      <c r="G26" s="191">
        <v>4</v>
      </c>
      <c r="H26" s="191">
        <v>79</v>
      </c>
      <c r="I26" s="191">
        <v>0</v>
      </c>
      <c r="J26" s="191">
        <v>0</v>
      </c>
      <c r="K26" s="191">
        <v>0</v>
      </c>
      <c r="L26" s="191">
        <v>45</v>
      </c>
      <c r="M26" s="192">
        <v>0</v>
      </c>
      <c r="N26" s="135"/>
      <c r="O26" s="135"/>
    </row>
    <row r="27" spans="1:19" s="186" customFormat="1" x14ac:dyDescent="0.25">
      <c r="A27" s="190" t="s">
        <v>54</v>
      </c>
      <c r="B27" s="191">
        <v>107</v>
      </c>
      <c r="C27" s="191">
        <v>108</v>
      </c>
      <c r="D27" s="191">
        <v>0</v>
      </c>
      <c r="E27" s="191">
        <v>20</v>
      </c>
      <c r="F27" s="191">
        <v>8</v>
      </c>
      <c r="G27" s="191">
        <v>0</v>
      </c>
      <c r="H27" s="191">
        <v>92</v>
      </c>
      <c r="I27" s="191">
        <v>0</v>
      </c>
      <c r="J27" s="191">
        <v>0</v>
      </c>
      <c r="K27" s="191">
        <v>0</v>
      </c>
      <c r="L27" s="191">
        <v>64</v>
      </c>
      <c r="M27" s="192">
        <v>0</v>
      </c>
      <c r="N27" s="135"/>
      <c r="O27" s="135"/>
    </row>
    <row r="28" spans="1:19" s="186" customFormat="1" x14ac:dyDescent="0.25">
      <c r="A28" s="190" t="s">
        <v>55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27</v>
      </c>
      <c r="I28" s="191">
        <v>0</v>
      </c>
      <c r="J28" s="191">
        <v>0</v>
      </c>
      <c r="K28" s="191">
        <v>35</v>
      </c>
      <c r="L28" s="191">
        <v>62</v>
      </c>
      <c r="M28" s="192">
        <v>0</v>
      </c>
      <c r="N28" s="135"/>
      <c r="O28" s="135"/>
    </row>
    <row r="29" spans="1:19" s="186" customFormat="1" x14ac:dyDescent="0.25">
      <c r="A29" s="190" t="s">
        <v>86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14</v>
      </c>
      <c r="I29" s="191">
        <v>0</v>
      </c>
      <c r="J29" s="191">
        <v>0</v>
      </c>
      <c r="K29" s="191">
        <v>53</v>
      </c>
      <c r="L29" s="191">
        <v>42</v>
      </c>
      <c r="M29" s="192">
        <v>0</v>
      </c>
      <c r="N29" s="135"/>
      <c r="O29" s="135"/>
    </row>
    <row r="30" spans="1:19" s="186" customFormat="1" x14ac:dyDescent="0.25">
      <c r="A30" s="190" t="s">
        <v>87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191">
        <v>3</v>
      </c>
      <c r="I30" s="191">
        <v>0</v>
      </c>
      <c r="J30" s="191">
        <v>0</v>
      </c>
      <c r="K30" s="191">
        <v>3</v>
      </c>
      <c r="L30" s="191">
        <v>11</v>
      </c>
      <c r="M30" s="192">
        <v>0</v>
      </c>
      <c r="N30" s="135"/>
      <c r="O30" s="135"/>
    </row>
    <row r="31" spans="1:19" x14ac:dyDescent="0.25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2"/>
      <c r="R31" s="226"/>
      <c r="S31" s="226"/>
    </row>
    <row r="32" spans="1:19" ht="15.75" thickBot="1" x14ac:dyDescent="0.3">
      <c r="A32" s="193" t="s">
        <v>33</v>
      </c>
      <c r="B32" s="194">
        <f>SUM(B19:B31)</f>
        <v>1012</v>
      </c>
      <c r="C32" s="194">
        <f t="shared" ref="C32:L32" si="1">SUM(C19:C31)</f>
        <v>1020</v>
      </c>
      <c r="D32" s="194">
        <f t="shared" si="1"/>
        <v>16</v>
      </c>
      <c r="E32" s="194">
        <f t="shared" si="1"/>
        <v>160</v>
      </c>
      <c r="F32" s="194">
        <f t="shared" si="1"/>
        <v>85</v>
      </c>
      <c r="G32" s="194">
        <f t="shared" si="1"/>
        <v>12</v>
      </c>
      <c r="H32" s="194">
        <f t="shared" si="1"/>
        <v>1560</v>
      </c>
      <c r="I32" s="194">
        <f t="shared" si="1"/>
        <v>63</v>
      </c>
      <c r="J32" s="194">
        <f t="shared" si="1"/>
        <v>89</v>
      </c>
      <c r="K32" s="194">
        <f t="shared" si="1"/>
        <v>91</v>
      </c>
      <c r="L32" s="194">
        <f t="shared" si="1"/>
        <v>340</v>
      </c>
      <c r="M32" s="195">
        <f>SUM(M18:M21)</f>
        <v>0</v>
      </c>
      <c r="R32" s="226"/>
      <c r="S32" s="226"/>
    </row>
    <row r="33" spans="1:19" x14ac:dyDescent="0.25">
      <c r="F33" s="147"/>
      <c r="R33" s="226"/>
      <c r="S33" s="226"/>
    </row>
    <row r="34" spans="1:19" ht="16.5" thickBot="1" x14ac:dyDescent="0.3">
      <c r="A34" s="45" t="s">
        <v>79</v>
      </c>
      <c r="R34" s="226"/>
      <c r="S34" s="226"/>
    </row>
    <row r="35" spans="1:19" x14ac:dyDescent="0.25">
      <c r="A35" s="368" t="s">
        <v>41</v>
      </c>
      <c r="B35" s="369"/>
      <c r="C35" s="369"/>
      <c r="D35" s="369"/>
      <c r="E35" s="290"/>
      <c r="F35" s="284"/>
      <c r="G35" s="368" t="s">
        <v>42</v>
      </c>
      <c r="H35" s="369"/>
      <c r="I35" s="369"/>
      <c r="J35" s="369"/>
      <c r="K35" s="369"/>
      <c r="L35" s="369"/>
      <c r="M35" s="370"/>
      <c r="R35" s="226"/>
      <c r="S35" s="226"/>
    </row>
    <row r="36" spans="1:19" ht="30" x14ac:dyDescent="0.25">
      <c r="A36" s="148" t="s">
        <v>6</v>
      </c>
      <c r="B36" s="137" t="s">
        <v>4</v>
      </c>
      <c r="C36" s="138" t="s">
        <v>3</v>
      </c>
      <c r="D36" s="137" t="s">
        <v>39</v>
      </c>
      <c r="E36" s="293" t="s">
        <v>75</v>
      </c>
      <c r="G36" s="149" t="s">
        <v>0</v>
      </c>
      <c r="H36" s="371" t="s">
        <v>16</v>
      </c>
      <c r="I36" s="371"/>
      <c r="J36" s="371"/>
      <c r="K36" s="371" t="s">
        <v>17</v>
      </c>
      <c r="L36" s="371"/>
      <c r="M36" s="372"/>
      <c r="R36" s="226"/>
      <c r="S36" s="226"/>
    </row>
    <row r="37" spans="1:19" ht="15.75" thickBot="1" x14ac:dyDescent="0.3">
      <c r="A37" s="351" t="s">
        <v>85</v>
      </c>
      <c r="B37" s="54"/>
      <c r="C37" s="54"/>
      <c r="D37" s="291"/>
      <c r="E37" s="294"/>
      <c r="G37" s="136"/>
      <c r="H37" s="138" t="s">
        <v>4</v>
      </c>
      <c r="I37" s="138" t="s">
        <v>3</v>
      </c>
      <c r="J37" s="138" t="s">
        <v>5</v>
      </c>
      <c r="K37" s="138" t="s">
        <v>3</v>
      </c>
      <c r="L37" s="138" t="s">
        <v>4</v>
      </c>
      <c r="M37" s="139" t="s">
        <v>5</v>
      </c>
      <c r="R37" s="226"/>
      <c r="S37" s="226"/>
    </row>
    <row r="38" spans="1:19" ht="15.75" thickBot="1" x14ac:dyDescent="0.3">
      <c r="A38" s="150" t="s">
        <v>29</v>
      </c>
      <c r="B38" s="151">
        <f>SUM(B37:B37)</f>
        <v>0</v>
      </c>
      <c r="C38" s="152">
        <f>SUM(C37:C37)</f>
        <v>0</v>
      </c>
      <c r="D38" s="151">
        <f>SUM(D37:D37)</f>
        <v>0</v>
      </c>
      <c r="E38" s="295"/>
      <c r="G38" s="351" t="s">
        <v>85</v>
      </c>
      <c r="H38" s="289"/>
      <c r="I38" s="289"/>
      <c r="J38" s="141"/>
      <c r="K38" s="141"/>
      <c r="L38" s="141"/>
      <c r="M38" s="142"/>
    </row>
    <row r="39" spans="1:19" x14ac:dyDescent="0.25">
      <c r="A39" s="153" t="s">
        <v>48</v>
      </c>
      <c r="B39" s="271">
        <v>149</v>
      </c>
      <c r="C39" s="272">
        <v>141</v>
      </c>
      <c r="D39" s="145">
        <v>0</v>
      </c>
      <c r="E39" s="296"/>
      <c r="G39" s="288"/>
      <c r="H39" s="289"/>
      <c r="I39" s="289"/>
      <c r="J39" s="141"/>
      <c r="K39" s="141"/>
      <c r="L39" s="141"/>
      <c r="M39" s="142"/>
    </row>
    <row r="40" spans="1:19" x14ac:dyDescent="0.25">
      <c r="A40" s="153" t="s">
        <v>47</v>
      </c>
      <c r="B40" s="271">
        <v>597</v>
      </c>
      <c r="C40" s="272">
        <v>576</v>
      </c>
      <c r="D40" s="145">
        <v>1</v>
      </c>
      <c r="E40" s="296"/>
      <c r="G40" s="140"/>
      <c r="H40" s="141"/>
      <c r="I40" s="141"/>
      <c r="J40" s="141"/>
      <c r="K40" s="141"/>
      <c r="L40" s="141"/>
      <c r="M40" s="142"/>
    </row>
    <row r="41" spans="1:19" ht="15.75" thickBot="1" x14ac:dyDescent="0.3">
      <c r="A41" s="154" t="s">
        <v>69</v>
      </c>
      <c r="B41" s="273">
        <v>327</v>
      </c>
      <c r="C41" s="274">
        <v>272</v>
      </c>
      <c r="D41" s="188">
        <v>20</v>
      </c>
      <c r="E41" s="297"/>
      <c r="G41" s="155" t="s">
        <v>29</v>
      </c>
      <c r="H41" s="156">
        <f t="shared" ref="H41:M41" si="2">SUM(H35:H40)</f>
        <v>0</v>
      </c>
      <c r="I41" s="156">
        <f t="shared" si="2"/>
        <v>0</v>
      </c>
      <c r="J41" s="156">
        <f t="shared" si="2"/>
        <v>0</v>
      </c>
      <c r="K41" s="156">
        <f t="shared" si="2"/>
        <v>0</v>
      </c>
      <c r="L41" s="156">
        <f t="shared" si="2"/>
        <v>0</v>
      </c>
      <c r="M41" s="157">
        <f t="shared" si="2"/>
        <v>0</v>
      </c>
      <c r="N41" s="158"/>
      <c r="O41" s="158"/>
      <c r="P41" s="94"/>
    </row>
    <row r="42" spans="1:19" x14ac:dyDescent="0.25">
      <c r="A42" s="159" t="s">
        <v>54</v>
      </c>
      <c r="B42" s="275">
        <v>127</v>
      </c>
      <c r="C42" s="276">
        <v>116</v>
      </c>
      <c r="D42" s="191">
        <v>29</v>
      </c>
      <c r="E42" s="298"/>
      <c r="G42" s="160"/>
      <c r="H42" s="161"/>
      <c r="I42" s="161"/>
      <c r="J42" s="161"/>
      <c r="K42" s="161"/>
      <c r="L42" s="161"/>
      <c r="M42" s="161"/>
      <c r="N42" s="158"/>
      <c r="O42" s="158"/>
      <c r="P42" s="94"/>
    </row>
    <row r="43" spans="1:19" x14ac:dyDescent="0.25">
      <c r="A43" s="159" t="s">
        <v>55</v>
      </c>
      <c r="B43" s="275"/>
      <c r="C43" s="276"/>
      <c r="D43" s="191"/>
      <c r="E43" s="298"/>
      <c r="G43" s="160"/>
      <c r="H43" s="161"/>
      <c r="I43" s="161"/>
      <c r="J43" s="161"/>
      <c r="K43" s="161"/>
      <c r="L43" s="161"/>
      <c r="M43" s="161"/>
      <c r="N43" s="158"/>
      <c r="O43" s="158"/>
      <c r="P43" s="94"/>
    </row>
    <row r="44" spans="1:19" ht="15.75" thickBot="1" x14ac:dyDescent="0.3">
      <c r="A44" s="162" t="s">
        <v>33</v>
      </c>
      <c r="B44" s="277">
        <f>SUM(B39:B43)</f>
        <v>1200</v>
      </c>
      <c r="C44" s="277">
        <f t="shared" ref="C44:D44" si="3">SUM(C39:C43)</f>
        <v>1105</v>
      </c>
      <c r="D44" s="277">
        <f t="shared" si="3"/>
        <v>50</v>
      </c>
      <c r="E44" s="292">
        <f>(D44)/(B44+C44)</f>
        <v>2.1691973969631236E-2</v>
      </c>
    </row>
    <row r="45" spans="1:19" s="186" customFormat="1" x14ac:dyDescent="0.25">
      <c r="A45" s="330" t="s">
        <v>80</v>
      </c>
      <c r="B45" s="331"/>
      <c r="C45" s="331"/>
      <c r="D45" s="331"/>
      <c r="E45" s="332"/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spans="1:19" x14ac:dyDescent="0.25">
      <c r="A46" s="163"/>
    </row>
    <row r="47" spans="1:19" ht="16.5" thickBot="1" x14ac:dyDescent="0.3">
      <c r="A47" s="45" t="s">
        <v>19</v>
      </c>
    </row>
    <row r="48" spans="1:19" x14ac:dyDescent="0.25">
      <c r="A48" s="374" t="s">
        <v>34</v>
      </c>
      <c r="B48" s="375"/>
      <c r="C48" s="375"/>
      <c r="D48" s="375"/>
      <c r="E48" s="375"/>
      <c r="F48" s="375"/>
      <c r="G48" s="375"/>
      <c r="H48" s="376"/>
    </row>
    <row r="49" spans="1:15" x14ac:dyDescent="0.25">
      <c r="A49" s="164" t="s">
        <v>0</v>
      </c>
      <c r="B49" s="165" t="s">
        <v>9</v>
      </c>
      <c r="C49" s="356" t="s">
        <v>16</v>
      </c>
      <c r="D49" s="357"/>
      <c r="E49" s="358"/>
      <c r="F49" s="356" t="s">
        <v>17</v>
      </c>
      <c r="G49" s="357"/>
      <c r="H49" s="373"/>
    </row>
    <row r="50" spans="1:15" ht="15.75" x14ac:dyDescent="0.25">
      <c r="A50" s="87"/>
      <c r="B50" s="138"/>
      <c r="C50" s="138" t="s">
        <v>4</v>
      </c>
      <c r="D50" s="138" t="s">
        <v>3</v>
      </c>
      <c r="E50" s="138" t="s">
        <v>5</v>
      </c>
      <c r="F50" s="166" t="s">
        <v>3</v>
      </c>
      <c r="G50" s="138" t="s">
        <v>4</v>
      </c>
      <c r="H50" s="139" t="s">
        <v>5</v>
      </c>
    </row>
    <row r="51" spans="1:15" ht="15.75" thickBot="1" x14ac:dyDescent="0.3">
      <c r="A51" s="351" t="s">
        <v>85</v>
      </c>
      <c r="B51" s="299"/>
      <c r="C51" s="300"/>
      <c r="D51" s="300"/>
      <c r="E51" s="301"/>
      <c r="F51" s="302"/>
      <c r="G51" s="302"/>
      <c r="H51" s="303"/>
    </row>
    <row r="52" spans="1:15" ht="15.75" thickBot="1" x14ac:dyDescent="0.3">
      <c r="A52" s="169" t="s">
        <v>29</v>
      </c>
      <c r="B52" s="170"/>
      <c r="C52" s="171">
        <f>SUM(C51:C51)</f>
        <v>0</v>
      </c>
      <c r="D52" s="171">
        <f>SUM(D51:D51)</f>
        <v>0</v>
      </c>
      <c r="E52" s="171">
        <f>SUM(E51:E51)</f>
        <v>0</v>
      </c>
      <c r="F52" s="171">
        <f>SUM(F51:F51)</f>
        <v>0</v>
      </c>
      <c r="G52" s="171">
        <f>SUM(G51:G51)</f>
        <v>0</v>
      </c>
      <c r="H52" s="172">
        <f>SUM(H51:H51)</f>
        <v>0</v>
      </c>
      <c r="I52" s="168"/>
      <c r="J52" s="168"/>
    </row>
    <row r="53" spans="1:15" s="186" customFormat="1" x14ac:dyDescent="0.25">
      <c r="A53" s="264" t="s">
        <v>47</v>
      </c>
      <c r="B53" s="261"/>
      <c r="C53" s="267">
        <v>133</v>
      </c>
      <c r="D53" s="267">
        <v>191</v>
      </c>
      <c r="E53" s="267">
        <v>0</v>
      </c>
      <c r="F53" s="267">
        <v>0</v>
      </c>
      <c r="G53" s="267">
        <v>0</v>
      </c>
      <c r="H53" s="268">
        <v>0</v>
      </c>
      <c r="I53" s="168"/>
      <c r="J53" s="168"/>
      <c r="K53" s="135"/>
      <c r="L53" s="135"/>
      <c r="M53" s="135"/>
      <c r="N53" s="135"/>
      <c r="O53" s="135"/>
    </row>
    <row r="54" spans="1:15" s="186" customFormat="1" x14ac:dyDescent="0.25">
      <c r="A54" s="265" t="s">
        <v>74</v>
      </c>
      <c r="B54" s="263"/>
      <c r="C54" s="269">
        <v>144</v>
      </c>
      <c r="D54" s="269">
        <v>156</v>
      </c>
      <c r="E54" s="269">
        <v>0</v>
      </c>
      <c r="F54" s="269">
        <v>0</v>
      </c>
      <c r="G54" s="269">
        <v>0</v>
      </c>
      <c r="H54" s="270">
        <v>0</v>
      </c>
      <c r="I54" s="168"/>
      <c r="J54" s="168"/>
      <c r="K54" s="135"/>
      <c r="L54" s="135"/>
      <c r="M54" s="135"/>
      <c r="N54" s="135"/>
      <c r="O54" s="135"/>
    </row>
    <row r="55" spans="1:15" s="186" customFormat="1" x14ac:dyDescent="0.25">
      <c r="A55" s="265" t="s">
        <v>54</v>
      </c>
      <c r="B55" s="260"/>
      <c r="C55" s="300">
        <v>231</v>
      </c>
      <c r="D55" s="300">
        <v>149</v>
      </c>
      <c r="E55" s="300">
        <v>0</v>
      </c>
      <c r="F55" s="300">
        <v>0</v>
      </c>
      <c r="G55" s="300">
        <v>0</v>
      </c>
      <c r="H55" s="328">
        <v>0</v>
      </c>
      <c r="I55" s="168"/>
      <c r="J55" s="168"/>
      <c r="K55" s="135"/>
      <c r="L55" s="135"/>
      <c r="M55" s="135"/>
      <c r="N55" s="135"/>
      <c r="O55" s="135"/>
    </row>
    <row r="56" spans="1:15" ht="15.75" thickBot="1" x14ac:dyDescent="0.3">
      <c r="A56" s="266" t="s">
        <v>33</v>
      </c>
      <c r="B56" s="173"/>
      <c r="C56" s="174">
        <f>SUM(C53:C55)</f>
        <v>508</v>
      </c>
      <c r="D56" s="174">
        <f>SUM(D53:D55)</f>
        <v>496</v>
      </c>
      <c r="E56" s="174">
        <f t="shared" ref="E56:H56" si="4">SUM(E53:E55)</f>
        <v>0</v>
      </c>
      <c r="F56" s="174">
        <f t="shared" si="4"/>
        <v>0</v>
      </c>
      <c r="G56" s="174">
        <f t="shared" si="4"/>
        <v>0</v>
      </c>
      <c r="H56" s="262">
        <f t="shared" si="4"/>
        <v>0</v>
      </c>
    </row>
    <row r="57" spans="1:15" x14ac:dyDescent="0.25">
      <c r="A57" s="175"/>
    </row>
    <row r="58" spans="1:15" ht="15.75" thickBot="1" x14ac:dyDescent="0.3">
      <c r="M58"/>
      <c r="N58"/>
      <c r="O58"/>
    </row>
    <row r="59" spans="1:15" x14ac:dyDescent="0.25">
      <c r="A59" s="359" t="s">
        <v>35</v>
      </c>
      <c r="B59" s="360"/>
      <c r="C59" s="360"/>
      <c r="D59" s="360"/>
      <c r="E59" s="360"/>
      <c r="F59" s="361"/>
      <c r="G59" s="176"/>
      <c r="M59"/>
      <c r="N59"/>
      <c r="O59"/>
    </row>
    <row r="60" spans="1:15" x14ac:dyDescent="0.25">
      <c r="A60" s="178"/>
      <c r="B60" s="356" t="s">
        <v>17</v>
      </c>
      <c r="C60" s="357"/>
      <c r="D60" s="357"/>
      <c r="E60" s="362" t="s">
        <v>15</v>
      </c>
      <c r="F60" s="363"/>
      <c r="G60" s="176"/>
      <c r="M60"/>
      <c r="N60"/>
      <c r="O60"/>
    </row>
    <row r="61" spans="1:15" x14ac:dyDescent="0.25">
      <c r="A61" s="177" t="s">
        <v>0</v>
      </c>
      <c r="B61" s="138" t="s">
        <v>4</v>
      </c>
      <c r="C61" s="138" t="s">
        <v>3</v>
      </c>
      <c r="D61" s="138" t="s">
        <v>5</v>
      </c>
      <c r="E61" s="179" t="s">
        <v>4</v>
      </c>
      <c r="F61" s="180" t="s">
        <v>3</v>
      </c>
      <c r="M61"/>
      <c r="N61"/>
      <c r="O61"/>
    </row>
    <row r="62" spans="1:15" ht="15.75" thickBot="1" x14ac:dyDescent="0.3">
      <c r="A62" s="288" t="s">
        <v>69</v>
      </c>
      <c r="B62" s="304">
        <v>43</v>
      </c>
      <c r="C62" s="304">
        <v>18</v>
      </c>
      <c r="D62" s="305">
        <v>4</v>
      </c>
      <c r="E62" s="306">
        <v>0</v>
      </c>
      <c r="F62" s="307">
        <v>0</v>
      </c>
      <c r="M62"/>
      <c r="N62"/>
      <c r="O62"/>
    </row>
    <row r="63" spans="1:15" ht="15.75" thickBot="1" x14ac:dyDescent="0.3">
      <c r="A63" s="240" t="s">
        <v>29</v>
      </c>
      <c r="B63" s="241">
        <f>SUM(B62:B62)</f>
        <v>43</v>
      </c>
      <c r="C63" s="241">
        <f>SUM(C62:C62)</f>
        <v>18</v>
      </c>
      <c r="D63" s="241">
        <f>SUM(D62:D62)</f>
        <v>4</v>
      </c>
      <c r="E63" s="241">
        <f>SUM(E62:E62)</f>
        <v>0</v>
      </c>
      <c r="F63" s="242">
        <f>SUM(F62:F62)</f>
        <v>0</v>
      </c>
      <c r="M63"/>
      <c r="N63"/>
      <c r="O63"/>
    </row>
    <row r="64" spans="1:15" x14ac:dyDescent="0.25">
      <c r="A64" s="183" t="s">
        <v>60</v>
      </c>
      <c r="B64" s="143">
        <v>0</v>
      </c>
      <c r="C64" s="143">
        <v>0</v>
      </c>
      <c r="D64" s="143">
        <v>0</v>
      </c>
      <c r="E64" s="143">
        <v>1</v>
      </c>
      <c r="F64" s="144">
        <v>2</v>
      </c>
    </row>
    <row r="65" spans="1:15" x14ac:dyDescent="0.25">
      <c r="A65" s="184" t="s">
        <v>58</v>
      </c>
      <c r="B65" s="188">
        <v>0</v>
      </c>
      <c r="C65" s="188">
        <v>0</v>
      </c>
      <c r="D65" s="188">
        <v>0</v>
      </c>
      <c r="E65" s="188">
        <v>0</v>
      </c>
      <c r="F65" s="189">
        <v>1</v>
      </c>
    </row>
    <row r="66" spans="1:15" x14ac:dyDescent="0.25">
      <c r="A66" s="184" t="s">
        <v>61</v>
      </c>
      <c r="B66" s="188">
        <v>0</v>
      </c>
      <c r="C66" s="188">
        <v>0</v>
      </c>
      <c r="D66" s="188">
        <v>0</v>
      </c>
      <c r="E66" s="188">
        <v>10</v>
      </c>
      <c r="F66" s="189">
        <v>12</v>
      </c>
    </row>
    <row r="67" spans="1:15" x14ac:dyDescent="0.25">
      <c r="A67" s="184" t="s">
        <v>63</v>
      </c>
      <c r="B67" s="188">
        <v>0</v>
      </c>
      <c r="C67" s="188">
        <v>0</v>
      </c>
      <c r="D67" s="188">
        <v>0</v>
      </c>
      <c r="E67" s="188">
        <v>49</v>
      </c>
      <c r="F67" s="189">
        <v>33</v>
      </c>
    </row>
    <row r="68" spans="1:15" x14ac:dyDescent="0.25">
      <c r="A68" s="184" t="s">
        <v>66</v>
      </c>
      <c r="B68" s="188">
        <v>0</v>
      </c>
      <c r="C68" s="188">
        <v>0</v>
      </c>
      <c r="D68" s="188">
        <v>0</v>
      </c>
      <c r="E68" s="188">
        <v>16</v>
      </c>
      <c r="F68" s="189">
        <v>26</v>
      </c>
    </row>
    <row r="69" spans="1:15" x14ac:dyDescent="0.25">
      <c r="A69" s="184" t="s">
        <v>68</v>
      </c>
      <c r="B69" s="188">
        <v>25</v>
      </c>
      <c r="C69" s="188">
        <v>18</v>
      </c>
      <c r="D69" s="188">
        <v>0</v>
      </c>
      <c r="E69" s="188">
        <v>2</v>
      </c>
      <c r="F69" s="189">
        <v>0</v>
      </c>
    </row>
    <row r="70" spans="1:15" s="186" customFormat="1" x14ac:dyDescent="0.25">
      <c r="A70" s="184" t="s">
        <v>47</v>
      </c>
      <c r="B70" s="188">
        <v>72</v>
      </c>
      <c r="C70" s="188">
        <v>40</v>
      </c>
      <c r="D70" s="188">
        <v>8</v>
      </c>
      <c r="E70" s="188">
        <v>0</v>
      </c>
      <c r="F70" s="189">
        <v>0</v>
      </c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186" customFormat="1" x14ac:dyDescent="0.25">
      <c r="A71" s="184" t="s">
        <v>73</v>
      </c>
      <c r="B71" s="188">
        <v>43</v>
      </c>
      <c r="C71" s="188">
        <v>18</v>
      </c>
      <c r="D71" s="188">
        <v>4</v>
      </c>
      <c r="E71" s="188">
        <v>0</v>
      </c>
      <c r="F71" s="189">
        <v>0</v>
      </c>
      <c r="G71" s="135"/>
      <c r="H71" s="135"/>
      <c r="I71" s="135"/>
      <c r="J71" s="135"/>
      <c r="K71" s="135"/>
      <c r="L71" s="135"/>
      <c r="M71" s="135"/>
      <c r="N71" s="135"/>
      <c r="O71" s="135"/>
    </row>
    <row r="72" spans="1:15" s="186" customFormat="1" x14ac:dyDescent="0.25">
      <c r="A72" s="184" t="s">
        <v>76</v>
      </c>
      <c r="B72" s="188">
        <v>20</v>
      </c>
      <c r="C72" s="188">
        <v>8</v>
      </c>
      <c r="D72" s="188">
        <v>0</v>
      </c>
      <c r="E72" s="188">
        <v>0</v>
      </c>
      <c r="F72" s="189">
        <v>0</v>
      </c>
      <c r="G72" s="135"/>
      <c r="H72" s="135"/>
      <c r="I72" s="135"/>
      <c r="J72" s="135"/>
      <c r="K72" s="135"/>
      <c r="L72" s="135"/>
      <c r="M72" s="135"/>
      <c r="N72" s="135"/>
      <c r="O72" s="135"/>
    </row>
    <row r="73" spans="1:15" s="186" customFormat="1" x14ac:dyDescent="0.25">
      <c r="A73" s="184" t="s">
        <v>83</v>
      </c>
      <c r="B73" s="188">
        <v>0</v>
      </c>
      <c r="C73" s="188">
        <v>0</v>
      </c>
      <c r="D73" s="188">
        <v>0</v>
      </c>
      <c r="E73" s="188">
        <v>0</v>
      </c>
      <c r="F73" s="189">
        <v>0</v>
      </c>
      <c r="G73" s="135"/>
      <c r="H73" s="135"/>
      <c r="I73" s="135"/>
      <c r="J73" s="135"/>
      <c r="K73" s="135"/>
      <c r="L73" s="135"/>
      <c r="M73" s="135"/>
      <c r="N73" s="135"/>
      <c r="O73" s="135"/>
    </row>
    <row r="74" spans="1:15" x14ac:dyDescent="0.25">
      <c r="A74" s="184" t="s">
        <v>88</v>
      </c>
      <c r="B74" s="188">
        <v>0</v>
      </c>
      <c r="C74" s="188">
        <v>0</v>
      </c>
      <c r="D74" s="188">
        <v>0</v>
      </c>
      <c r="E74" s="188">
        <v>0</v>
      </c>
      <c r="F74" s="189">
        <v>0</v>
      </c>
    </row>
    <row r="75" spans="1:15" ht="15.75" thickBot="1" x14ac:dyDescent="0.3">
      <c r="A75" s="352" t="s">
        <v>89</v>
      </c>
      <c r="B75" s="191">
        <v>0</v>
      </c>
      <c r="C75" s="191">
        <v>0</v>
      </c>
      <c r="D75" s="191">
        <v>0</v>
      </c>
      <c r="E75" s="191">
        <v>0</v>
      </c>
      <c r="F75" s="192">
        <v>0</v>
      </c>
    </row>
    <row r="76" spans="1:15" ht="15.75" thickBot="1" x14ac:dyDescent="0.3">
      <c r="A76" s="353" t="s">
        <v>33</v>
      </c>
      <c r="B76" s="354">
        <f t="shared" ref="B76:E76" si="5">SUM(B64:B75)</f>
        <v>160</v>
      </c>
      <c r="C76" s="354">
        <f t="shared" si="5"/>
        <v>84</v>
      </c>
      <c r="D76" s="354">
        <f t="shared" si="5"/>
        <v>12</v>
      </c>
      <c r="E76" s="354">
        <f t="shared" si="5"/>
        <v>78</v>
      </c>
      <c r="F76" s="355">
        <f>SUM(F64:F75)</f>
        <v>74</v>
      </c>
    </row>
    <row r="79" spans="1:15" ht="10.5" customHeight="1" x14ac:dyDescent="0.25"/>
    <row r="80" spans="1:15" x14ac:dyDescent="0.25">
      <c r="K80" s="185"/>
    </row>
  </sheetData>
  <mergeCells count="14">
    <mergeCell ref="C49:E49"/>
    <mergeCell ref="A59:F59"/>
    <mergeCell ref="B60:D60"/>
    <mergeCell ref="E60:F60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H71" sqref="H71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77" t="s">
        <v>37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</row>
    <row r="2" spans="1:27" ht="18.75" x14ac:dyDescent="0.3">
      <c r="A2" s="1"/>
    </row>
    <row r="3" spans="1:27" ht="16.5" thickBot="1" x14ac:dyDescent="0.3">
      <c r="A3" s="45" t="s">
        <v>20</v>
      </c>
    </row>
    <row r="4" spans="1:27" x14ac:dyDescent="0.25">
      <c r="A4" s="208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221" t="s">
        <v>14</v>
      </c>
      <c r="I4" s="379" t="s">
        <v>15</v>
      </c>
      <c r="J4" s="379"/>
      <c r="K4" s="204" t="s">
        <v>1</v>
      </c>
    </row>
    <row r="5" spans="1:27" x14ac:dyDescent="0.25">
      <c r="A5" s="205"/>
      <c r="B5" s="202" t="s">
        <v>3</v>
      </c>
      <c r="C5" s="202" t="s">
        <v>4</v>
      </c>
      <c r="D5" s="202" t="s">
        <v>5</v>
      </c>
      <c r="E5" s="202" t="s">
        <v>3</v>
      </c>
      <c r="F5" s="202" t="s">
        <v>4</v>
      </c>
      <c r="G5" s="202" t="s">
        <v>5</v>
      </c>
      <c r="H5" s="202"/>
      <c r="I5" s="202" t="s">
        <v>3</v>
      </c>
      <c r="J5" s="202" t="s">
        <v>4</v>
      </c>
      <c r="K5" s="203"/>
    </row>
    <row r="6" spans="1:27" x14ac:dyDescent="0.25">
      <c r="A6" s="206">
        <v>43438</v>
      </c>
      <c r="B6" s="199">
        <v>0</v>
      </c>
      <c r="C6" s="199">
        <v>0</v>
      </c>
      <c r="D6" s="199">
        <v>0</v>
      </c>
      <c r="E6" s="199">
        <v>0</v>
      </c>
      <c r="F6" s="199">
        <v>0</v>
      </c>
      <c r="G6" s="199">
        <v>0</v>
      </c>
      <c r="H6" s="199">
        <v>7</v>
      </c>
      <c r="I6" s="199">
        <v>0</v>
      </c>
      <c r="J6" s="199">
        <v>0</v>
      </c>
      <c r="K6" s="201">
        <v>0</v>
      </c>
    </row>
    <row r="7" spans="1:27" x14ac:dyDescent="0.25">
      <c r="A7" s="206">
        <v>43441</v>
      </c>
      <c r="B7" s="199">
        <v>0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201">
        <v>0</v>
      </c>
    </row>
    <row r="8" spans="1:27" x14ac:dyDescent="0.25">
      <c r="A8" s="206">
        <v>43445</v>
      </c>
      <c r="B8" s="199">
        <v>0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1</v>
      </c>
      <c r="I8" s="199">
        <v>0</v>
      </c>
      <c r="J8" s="199">
        <v>0</v>
      </c>
      <c r="K8" s="201">
        <v>0</v>
      </c>
    </row>
    <row r="9" spans="1:27" x14ac:dyDescent="0.25">
      <c r="A9" s="206">
        <v>43448</v>
      </c>
      <c r="B9" s="199">
        <v>0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201">
        <v>0</v>
      </c>
    </row>
    <row r="10" spans="1:27" s="186" customFormat="1" x14ac:dyDescent="0.25">
      <c r="A10" s="206">
        <v>43451</v>
      </c>
      <c r="B10" s="199">
        <v>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201">
        <v>0</v>
      </c>
    </row>
    <row r="11" spans="1:27" s="186" customFormat="1" x14ac:dyDescent="0.25">
      <c r="A11" s="206">
        <v>43455</v>
      </c>
      <c r="B11" s="199">
        <v>0</v>
      </c>
      <c r="C11" s="199">
        <v>0</v>
      </c>
      <c r="D11" s="199">
        <v>0</v>
      </c>
      <c r="E11" s="199">
        <v>0</v>
      </c>
      <c r="F11" s="199">
        <v>0</v>
      </c>
      <c r="G11" s="199">
        <v>0</v>
      </c>
      <c r="H11" s="199">
        <v>0</v>
      </c>
      <c r="I11" s="199">
        <v>0</v>
      </c>
      <c r="J11" s="199">
        <v>0</v>
      </c>
      <c r="K11" s="201">
        <v>0</v>
      </c>
    </row>
    <row r="12" spans="1:27" s="186" customFormat="1" x14ac:dyDescent="0.25">
      <c r="A12" s="206">
        <v>47111</v>
      </c>
      <c r="B12" s="199">
        <v>0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201">
        <v>0</v>
      </c>
    </row>
    <row r="13" spans="1:27" s="186" customFormat="1" x14ac:dyDescent="0.25">
      <c r="A13" s="206">
        <v>43462</v>
      </c>
      <c r="B13" s="199">
        <v>0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201">
        <v>0</v>
      </c>
    </row>
    <row r="14" spans="1:27" s="186" customFormat="1" ht="15.75" thickBot="1" x14ac:dyDescent="0.3">
      <c r="A14" s="207"/>
      <c r="B14" s="199"/>
      <c r="C14" s="199"/>
      <c r="D14" s="199"/>
      <c r="E14" s="199"/>
      <c r="F14" s="199"/>
      <c r="G14" s="199"/>
      <c r="H14" s="200"/>
      <c r="I14" s="199"/>
      <c r="J14" s="199"/>
      <c r="K14" s="201"/>
    </row>
    <row r="15" spans="1:27" ht="15.75" thickBot="1" x14ac:dyDescent="0.3">
      <c r="A15" s="218" t="s">
        <v>29</v>
      </c>
      <c r="B15" s="219">
        <f>SUM(B6:B14)</f>
        <v>0</v>
      </c>
      <c r="C15" s="219">
        <f>SUM(C6:C14)</f>
        <v>0</v>
      </c>
      <c r="D15" s="219">
        <f>SUM(D6:D14)</f>
        <v>0</v>
      </c>
      <c r="E15" s="219">
        <f>SUM(E6:E14)</f>
        <v>0</v>
      </c>
      <c r="F15" s="219">
        <f>SUM(F6:F14)</f>
        <v>0</v>
      </c>
      <c r="G15" s="219">
        <f>SUM(G6:G14)</f>
        <v>0</v>
      </c>
      <c r="H15" s="219">
        <f>SUM(H6:H14)</f>
        <v>8</v>
      </c>
      <c r="I15" s="219">
        <f>SUM(I6:I14)</f>
        <v>0</v>
      </c>
      <c r="J15" s="219">
        <f>SUM(J6:J14)</f>
        <v>0</v>
      </c>
      <c r="K15" s="220">
        <f>SUM(K6:K14)</f>
        <v>0</v>
      </c>
    </row>
    <row r="16" spans="1:27" x14ac:dyDescent="0.25">
      <c r="A16" s="213" t="s">
        <v>57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0</v>
      </c>
      <c r="K16" s="215">
        <v>0</v>
      </c>
    </row>
    <row r="17" spans="1:27" s="186" customFormat="1" x14ac:dyDescent="0.25">
      <c r="A17" s="216" t="s">
        <v>59</v>
      </c>
      <c r="B17" s="209">
        <v>0</v>
      </c>
      <c r="C17" s="209">
        <v>0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17">
        <v>0</v>
      </c>
    </row>
    <row r="18" spans="1:27" s="186" customFormat="1" x14ac:dyDescent="0.25">
      <c r="A18" s="216" t="s">
        <v>61</v>
      </c>
      <c r="B18" s="209">
        <v>0</v>
      </c>
      <c r="C18" s="209">
        <v>0</v>
      </c>
      <c r="D18" s="209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1</v>
      </c>
      <c r="J18" s="209">
        <v>1</v>
      </c>
      <c r="K18" s="217">
        <v>0</v>
      </c>
    </row>
    <row r="19" spans="1:27" x14ac:dyDescent="0.25">
      <c r="A19" s="216" t="s">
        <v>65</v>
      </c>
      <c r="B19" s="209">
        <v>0</v>
      </c>
      <c r="C19" s="209">
        <v>0</v>
      </c>
      <c r="D19" s="209">
        <v>0</v>
      </c>
      <c r="E19" s="209">
        <v>0</v>
      </c>
      <c r="F19" s="209">
        <v>0</v>
      </c>
      <c r="G19" s="209">
        <v>0</v>
      </c>
      <c r="H19" s="209">
        <v>2</v>
      </c>
      <c r="I19" s="209">
        <v>13</v>
      </c>
      <c r="J19" s="209">
        <v>10</v>
      </c>
      <c r="K19" s="217">
        <v>0</v>
      </c>
    </row>
    <row r="20" spans="1:27" x14ac:dyDescent="0.25">
      <c r="A20" s="216" t="s">
        <v>66</v>
      </c>
      <c r="B20" s="209">
        <v>1</v>
      </c>
      <c r="C20" s="209">
        <v>0</v>
      </c>
      <c r="D20" s="209">
        <v>0</v>
      </c>
      <c r="E20" s="209">
        <v>0</v>
      </c>
      <c r="F20" s="209">
        <v>0</v>
      </c>
      <c r="G20" s="209">
        <v>0</v>
      </c>
      <c r="H20" s="209">
        <v>35</v>
      </c>
      <c r="I20" s="209">
        <v>2</v>
      </c>
      <c r="J20" s="209">
        <v>2</v>
      </c>
      <c r="K20" s="217">
        <v>0</v>
      </c>
    </row>
    <row r="21" spans="1:27" x14ac:dyDescent="0.25">
      <c r="A21" s="216" t="s">
        <v>68</v>
      </c>
      <c r="B21" s="209">
        <v>37</v>
      </c>
      <c r="C21" s="209">
        <v>53</v>
      </c>
      <c r="D21" s="209">
        <v>0</v>
      </c>
      <c r="E21" s="209">
        <v>1</v>
      </c>
      <c r="F21" s="209">
        <v>6</v>
      </c>
      <c r="G21" s="209">
        <v>0</v>
      </c>
      <c r="H21" s="209">
        <v>353</v>
      </c>
      <c r="I21" s="209">
        <v>0</v>
      </c>
      <c r="J21" s="209">
        <v>0</v>
      </c>
      <c r="K21" s="217">
        <v>0</v>
      </c>
    </row>
    <row r="22" spans="1:27" x14ac:dyDescent="0.25">
      <c r="A22" s="216" t="s">
        <v>47</v>
      </c>
      <c r="B22" s="209">
        <v>352</v>
      </c>
      <c r="C22" s="209">
        <v>332</v>
      </c>
      <c r="D22" s="209">
        <v>7</v>
      </c>
      <c r="E22" s="209">
        <v>17</v>
      </c>
      <c r="F22" s="209">
        <v>32</v>
      </c>
      <c r="G22" s="209">
        <v>0</v>
      </c>
      <c r="H22" s="209">
        <v>598</v>
      </c>
      <c r="I22" s="209">
        <v>0</v>
      </c>
      <c r="J22" s="209">
        <v>0</v>
      </c>
      <c r="K22" s="217">
        <v>0</v>
      </c>
    </row>
    <row r="23" spans="1:27" s="186" customFormat="1" x14ac:dyDescent="0.25">
      <c r="A23" s="216" t="s">
        <v>69</v>
      </c>
      <c r="B23" s="209">
        <v>192</v>
      </c>
      <c r="C23" s="209">
        <v>238</v>
      </c>
      <c r="D23" s="209">
        <v>10</v>
      </c>
      <c r="E23" s="209">
        <v>6</v>
      </c>
      <c r="F23" s="209">
        <v>14</v>
      </c>
      <c r="G23" s="209">
        <v>1</v>
      </c>
      <c r="H23" s="209">
        <v>156</v>
      </c>
      <c r="I23" s="209">
        <v>0</v>
      </c>
      <c r="J23" s="209">
        <v>0</v>
      </c>
      <c r="K23" s="217">
        <v>0</v>
      </c>
    </row>
    <row r="24" spans="1:27" s="186" customFormat="1" x14ac:dyDescent="0.25">
      <c r="A24" s="216" t="s">
        <v>54</v>
      </c>
      <c r="B24" s="209">
        <v>44</v>
      </c>
      <c r="C24" s="209">
        <v>93</v>
      </c>
      <c r="D24" s="209">
        <v>0</v>
      </c>
      <c r="E24" s="209">
        <v>1</v>
      </c>
      <c r="F24" s="209">
        <v>10</v>
      </c>
      <c r="G24" s="209">
        <v>0</v>
      </c>
      <c r="H24" s="209">
        <v>91</v>
      </c>
      <c r="I24" s="209">
        <v>0</v>
      </c>
      <c r="J24" s="209">
        <v>0</v>
      </c>
      <c r="K24" s="217">
        <v>0</v>
      </c>
    </row>
    <row r="25" spans="1:27" s="186" customFormat="1" x14ac:dyDescent="0.25">
      <c r="A25" s="216" t="s">
        <v>55</v>
      </c>
      <c r="B25" s="209">
        <v>0</v>
      </c>
      <c r="C25" s="209">
        <v>0</v>
      </c>
      <c r="D25" s="209">
        <v>0</v>
      </c>
      <c r="E25" s="209">
        <v>0</v>
      </c>
      <c r="F25" s="209">
        <v>0</v>
      </c>
      <c r="G25" s="209">
        <v>0</v>
      </c>
      <c r="H25" s="209">
        <v>105</v>
      </c>
      <c r="I25" s="209">
        <v>0</v>
      </c>
      <c r="J25" s="209">
        <v>0</v>
      </c>
      <c r="K25" s="217">
        <v>0</v>
      </c>
    </row>
    <row r="26" spans="1:27" s="186" customFormat="1" x14ac:dyDescent="0.25">
      <c r="A26" s="216" t="s">
        <v>86</v>
      </c>
      <c r="B26" s="209">
        <v>0</v>
      </c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53</v>
      </c>
      <c r="I26" s="209">
        <v>0</v>
      </c>
      <c r="J26" s="209">
        <v>0</v>
      </c>
      <c r="K26" s="217">
        <v>0</v>
      </c>
    </row>
    <row r="27" spans="1:27" s="186" customFormat="1" x14ac:dyDescent="0.25">
      <c r="A27" s="216" t="s">
        <v>87</v>
      </c>
      <c r="B27" s="209">
        <v>0</v>
      </c>
      <c r="C27" s="209">
        <v>0</v>
      </c>
      <c r="D27" s="209">
        <v>0</v>
      </c>
      <c r="E27" s="209">
        <v>0</v>
      </c>
      <c r="F27" s="209">
        <v>0</v>
      </c>
      <c r="G27" s="209">
        <v>0</v>
      </c>
      <c r="H27" s="209">
        <v>8</v>
      </c>
      <c r="I27" s="209">
        <v>0</v>
      </c>
      <c r="J27" s="209">
        <v>0</v>
      </c>
      <c r="K27" s="217">
        <v>0</v>
      </c>
    </row>
    <row r="28" spans="1:27" x14ac:dyDescent="0.25">
      <c r="A28" s="216"/>
      <c r="B28" s="209"/>
      <c r="C28" s="209"/>
      <c r="D28" s="209"/>
      <c r="E28" s="209"/>
      <c r="F28" s="209"/>
      <c r="G28" s="209"/>
      <c r="H28" s="209"/>
      <c r="I28" s="209"/>
      <c r="J28" s="209"/>
      <c r="K28" s="217"/>
    </row>
    <row r="29" spans="1:27" ht="15.75" thickBot="1" x14ac:dyDescent="0.3">
      <c r="A29" s="210" t="s">
        <v>33</v>
      </c>
      <c r="B29" s="211">
        <f>SUM(B16:B28)</f>
        <v>626</v>
      </c>
      <c r="C29" s="211">
        <f t="shared" ref="C29:K29" si="0">SUM(C16:C28)</f>
        <v>716</v>
      </c>
      <c r="D29" s="211">
        <f t="shared" si="0"/>
        <v>17</v>
      </c>
      <c r="E29" s="211">
        <f t="shared" si="0"/>
        <v>25</v>
      </c>
      <c r="F29" s="211">
        <f t="shared" si="0"/>
        <v>62</v>
      </c>
      <c r="G29" s="211">
        <f t="shared" si="0"/>
        <v>1</v>
      </c>
      <c r="H29" s="211">
        <f t="shared" si="0"/>
        <v>1401</v>
      </c>
      <c r="I29" s="211">
        <f t="shared" si="0"/>
        <v>16</v>
      </c>
      <c r="J29" s="211">
        <f t="shared" si="0"/>
        <v>13</v>
      </c>
      <c r="K29" s="212">
        <f t="shared" si="0"/>
        <v>0</v>
      </c>
    </row>
    <row r="30" spans="1:2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7" ht="16.5" thickBot="1" x14ac:dyDescent="0.3">
      <c r="A31" s="45" t="s">
        <v>21</v>
      </c>
    </row>
    <row r="32" spans="1:27" x14ac:dyDescent="0.25">
      <c r="A32" s="380" t="s">
        <v>41</v>
      </c>
      <c r="B32" s="381"/>
      <c r="C32" s="381"/>
      <c r="D32" s="381"/>
      <c r="E32" s="382"/>
      <c r="G32" s="383" t="s">
        <v>43</v>
      </c>
      <c r="H32" s="384"/>
      <c r="I32" s="384"/>
      <c r="J32" s="384"/>
      <c r="K32" s="385"/>
      <c r="M32" s="386" t="s">
        <v>42</v>
      </c>
      <c r="N32" s="387"/>
      <c r="O32" s="387"/>
      <c r="P32" s="387"/>
      <c r="Q32" s="387"/>
      <c r="R32" s="387"/>
      <c r="S32" s="388"/>
      <c r="U32" s="386" t="s">
        <v>44</v>
      </c>
      <c r="V32" s="387"/>
      <c r="W32" s="387"/>
      <c r="X32" s="387"/>
      <c r="Y32" s="387"/>
      <c r="Z32" s="387"/>
      <c r="AA32" s="388"/>
    </row>
    <row r="33" spans="1:27" ht="30" x14ac:dyDescent="0.25">
      <c r="A33" s="55" t="s">
        <v>6</v>
      </c>
      <c r="B33" s="8" t="s">
        <v>3</v>
      </c>
      <c r="C33" s="8" t="s">
        <v>4</v>
      </c>
      <c r="D33" s="8" t="s">
        <v>39</v>
      </c>
      <c r="E33" s="308" t="s">
        <v>75</v>
      </c>
      <c r="G33" s="59" t="s">
        <v>6</v>
      </c>
      <c r="H33" s="8" t="s">
        <v>3</v>
      </c>
      <c r="I33" s="56" t="s">
        <v>4</v>
      </c>
      <c r="J33" s="8" t="s">
        <v>39</v>
      </c>
      <c r="K33" s="308" t="s">
        <v>75</v>
      </c>
      <c r="M33" s="84" t="s">
        <v>0</v>
      </c>
      <c r="N33" s="389" t="s">
        <v>16</v>
      </c>
      <c r="O33" s="389"/>
      <c r="P33" s="389"/>
      <c r="Q33" s="389" t="s">
        <v>17</v>
      </c>
      <c r="R33" s="389"/>
      <c r="S33" s="390"/>
      <c r="U33" s="84" t="s">
        <v>0</v>
      </c>
      <c r="V33" s="389" t="s">
        <v>56</v>
      </c>
      <c r="W33" s="389"/>
      <c r="X33" s="389"/>
      <c r="Y33" s="389"/>
      <c r="Z33" s="389"/>
      <c r="AA33" s="390"/>
    </row>
    <row r="34" spans="1:27" x14ac:dyDescent="0.25">
      <c r="A34" s="333" t="s">
        <v>85</v>
      </c>
      <c r="B34" s="54"/>
      <c r="C34" s="54"/>
      <c r="D34" s="14"/>
      <c r="E34" s="225"/>
      <c r="F34" s="18"/>
      <c r="G34" s="206">
        <v>43803</v>
      </c>
      <c r="H34" s="54">
        <v>2</v>
      </c>
      <c r="I34" s="231">
        <v>5</v>
      </c>
      <c r="J34" s="14">
        <v>0</v>
      </c>
      <c r="K34" s="225"/>
      <c r="M34" s="41"/>
      <c r="N34" s="26" t="s">
        <v>3</v>
      </c>
      <c r="O34" s="26" t="s">
        <v>4</v>
      </c>
      <c r="P34" s="26" t="s">
        <v>5</v>
      </c>
      <c r="Q34" s="26" t="s">
        <v>3</v>
      </c>
      <c r="R34" s="26" t="s">
        <v>4</v>
      </c>
      <c r="S34" s="27" t="s">
        <v>5</v>
      </c>
      <c r="U34" s="41"/>
      <c r="V34" s="26" t="s">
        <v>3</v>
      </c>
      <c r="W34" s="26" t="s">
        <v>4</v>
      </c>
      <c r="X34" s="26" t="s">
        <v>5</v>
      </c>
      <c r="Y34" s="26" t="s">
        <v>3</v>
      </c>
      <c r="Z34" s="26" t="s">
        <v>4</v>
      </c>
      <c r="AA34" s="27" t="s">
        <v>5</v>
      </c>
    </row>
    <row r="35" spans="1:27" x14ac:dyDescent="0.25">
      <c r="A35" s="206"/>
      <c r="B35" s="54"/>
      <c r="C35" s="54"/>
      <c r="D35" s="14"/>
      <c r="E35" s="225"/>
      <c r="F35" s="18"/>
      <c r="G35" s="206">
        <v>43810</v>
      </c>
      <c r="H35" s="54">
        <v>1</v>
      </c>
      <c r="I35" s="231">
        <v>0</v>
      </c>
      <c r="J35" s="14">
        <v>0</v>
      </c>
      <c r="K35" s="225"/>
      <c r="M35" s="333" t="s">
        <v>85</v>
      </c>
      <c r="N35" s="199"/>
      <c r="O35" s="199"/>
      <c r="P35" s="199"/>
      <c r="Q35" s="199"/>
      <c r="R35" s="199"/>
      <c r="S35" s="201"/>
      <c r="U35" s="43">
        <v>43814</v>
      </c>
      <c r="V35" s="6">
        <v>180</v>
      </c>
      <c r="W35" s="6">
        <v>180</v>
      </c>
      <c r="X35" s="6">
        <v>0</v>
      </c>
      <c r="Y35" s="6"/>
      <c r="Z35" s="6"/>
      <c r="AA35" s="15"/>
    </row>
    <row r="36" spans="1:27" x14ac:dyDescent="0.25">
      <c r="A36" s="206"/>
      <c r="B36" s="54"/>
      <c r="C36" s="54"/>
      <c r="D36" s="14"/>
      <c r="E36" s="225"/>
      <c r="F36" s="18"/>
      <c r="G36" s="206"/>
      <c r="H36" s="54"/>
      <c r="I36" s="231"/>
      <c r="J36" s="14"/>
      <c r="K36" s="225"/>
      <c r="M36" s="206"/>
      <c r="N36" s="199"/>
      <c r="O36" s="199"/>
      <c r="P36" s="199"/>
      <c r="Q36" s="199"/>
      <c r="R36" s="199"/>
      <c r="S36" s="201"/>
      <c r="U36" s="43"/>
      <c r="V36" s="6"/>
      <c r="W36" s="6"/>
      <c r="X36" s="6"/>
      <c r="Y36" s="6"/>
      <c r="Z36" s="6"/>
      <c r="AA36" s="15"/>
    </row>
    <row r="37" spans="1:27" x14ac:dyDescent="0.25">
      <c r="A37" s="206"/>
      <c r="B37" s="54"/>
      <c r="C37" s="54"/>
      <c r="D37" s="14"/>
      <c r="E37" s="225"/>
      <c r="F37" s="18"/>
      <c r="G37" s="206"/>
      <c r="H37" s="54"/>
      <c r="I37" s="231"/>
      <c r="J37" s="14"/>
      <c r="K37" s="225"/>
      <c r="M37" s="206"/>
      <c r="N37" s="199"/>
      <c r="O37" s="199"/>
      <c r="P37" s="199"/>
      <c r="Q37" s="199"/>
      <c r="R37" s="199"/>
      <c r="S37" s="201"/>
      <c r="U37" s="43"/>
      <c r="V37" s="6"/>
      <c r="W37" s="6"/>
      <c r="X37" s="6"/>
      <c r="Y37" s="6"/>
      <c r="Z37" s="6"/>
      <c r="AA37" s="15"/>
    </row>
    <row r="38" spans="1:27" x14ac:dyDescent="0.25">
      <c r="A38" s="206"/>
      <c r="B38" s="54"/>
      <c r="C38" s="54"/>
      <c r="D38" s="14"/>
      <c r="E38" s="225"/>
      <c r="F38" s="18"/>
      <c r="G38" s="206"/>
      <c r="H38" s="54"/>
      <c r="I38" s="231"/>
      <c r="J38" s="14"/>
      <c r="K38" s="225"/>
      <c r="M38" s="206"/>
      <c r="N38" s="199"/>
      <c r="O38" s="199"/>
      <c r="P38" s="199"/>
      <c r="Q38" s="199"/>
      <c r="R38" s="199"/>
      <c r="S38" s="201"/>
      <c r="U38" s="43"/>
      <c r="V38" s="6"/>
      <c r="W38" s="6"/>
      <c r="X38" s="6"/>
      <c r="Y38" s="6"/>
      <c r="Z38" s="6"/>
      <c r="AA38" s="15"/>
    </row>
    <row r="39" spans="1:27" ht="15.75" thickBot="1" x14ac:dyDescent="0.3">
      <c r="A39" s="206"/>
      <c r="B39" s="54"/>
      <c r="C39" s="54"/>
      <c r="D39" s="126"/>
      <c r="E39" s="225"/>
      <c r="F39" s="18"/>
      <c r="G39" s="206"/>
      <c r="H39" s="54"/>
      <c r="I39" s="54"/>
      <c r="J39" s="14"/>
      <c r="K39" s="225"/>
      <c r="M39" s="127" t="s">
        <v>29</v>
      </c>
      <c r="N39" s="128"/>
      <c r="O39" s="128"/>
      <c r="P39" s="128"/>
      <c r="Q39" s="128"/>
      <c r="R39" s="128"/>
      <c r="S39" s="16"/>
      <c r="U39" s="127" t="s">
        <v>29</v>
      </c>
      <c r="V39" s="128">
        <f t="shared" ref="V39:AA39" si="1">SUM(V32:V38)</f>
        <v>180</v>
      </c>
      <c r="W39" s="128">
        <f t="shared" si="1"/>
        <v>180</v>
      </c>
      <c r="X39" s="128">
        <f t="shared" si="1"/>
        <v>0</v>
      </c>
      <c r="Y39" s="128">
        <f t="shared" si="1"/>
        <v>0</v>
      </c>
      <c r="Z39" s="128">
        <f t="shared" si="1"/>
        <v>0</v>
      </c>
      <c r="AA39" s="16">
        <f t="shared" si="1"/>
        <v>0</v>
      </c>
    </row>
    <row r="40" spans="1:27" ht="15.75" thickBot="1" x14ac:dyDescent="0.3">
      <c r="A40" s="247" t="s">
        <v>29</v>
      </c>
      <c r="B40" s="58">
        <f>SUM(B34:B39)</f>
        <v>0</v>
      </c>
      <c r="C40" s="58">
        <f>SUM(C34:C39)</f>
        <v>0</v>
      </c>
      <c r="D40" s="58">
        <f>SUM(D34:D39)</f>
        <v>0</v>
      </c>
      <c r="E40" s="248"/>
      <c r="F40" s="18"/>
      <c r="G40" s="247" t="s">
        <v>29</v>
      </c>
      <c r="H40" s="58">
        <f>SUM(H34:H39)</f>
        <v>3</v>
      </c>
      <c r="I40" s="249">
        <f>SUM(I34:I39)</f>
        <v>5</v>
      </c>
      <c r="J40" s="249">
        <f>SUM(J34:J37)</f>
        <v>0</v>
      </c>
      <c r="K40" s="309"/>
    </row>
    <row r="41" spans="1:27" s="186" customFormat="1" x14ac:dyDescent="0.25">
      <c r="A41" s="244" t="s">
        <v>66</v>
      </c>
      <c r="B41" s="245">
        <v>1</v>
      </c>
      <c r="C41" s="245">
        <v>0</v>
      </c>
      <c r="D41" s="245">
        <v>0</v>
      </c>
      <c r="E41" s="246"/>
      <c r="F41" s="18"/>
      <c r="G41" s="250" t="s">
        <v>64</v>
      </c>
      <c r="H41" s="245">
        <v>1</v>
      </c>
      <c r="I41" s="245">
        <v>1</v>
      </c>
      <c r="J41" s="245">
        <v>0</v>
      </c>
      <c r="K41" s="310"/>
    </row>
    <row r="42" spans="1:27" s="186" customFormat="1" x14ac:dyDescent="0.25">
      <c r="A42" s="232" t="s">
        <v>68</v>
      </c>
      <c r="B42" s="54">
        <v>37</v>
      </c>
      <c r="C42" s="54">
        <v>53</v>
      </c>
      <c r="D42" s="54">
        <v>0</v>
      </c>
      <c r="E42" s="225"/>
      <c r="F42" s="18"/>
      <c r="G42" s="251" t="s">
        <v>66</v>
      </c>
      <c r="H42" s="54">
        <v>15</v>
      </c>
      <c r="I42" s="54">
        <v>20</v>
      </c>
      <c r="J42" s="54">
        <v>0</v>
      </c>
      <c r="K42" s="311"/>
    </row>
    <row r="43" spans="1:27" s="186" customFormat="1" x14ac:dyDescent="0.25">
      <c r="A43" s="233" t="s">
        <v>47</v>
      </c>
      <c r="B43" s="124">
        <v>327</v>
      </c>
      <c r="C43" s="124">
        <v>313</v>
      </c>
      <c r="D43" s="124">
        <v>2</v>
      </c>
      <c r="E43" s="225"/>
      <c r="F43" s="18"/>
      <c r="G43" s="252" t="s">
        <v>68</v>
      </c>
      <c r="H43" s="124">
        <v>176</v>
      </c>
      <c r="I43" s="124">
        <v>177</v>
      </c>
      <c r="J43" s="124">
        <v>0</v>
      </c>
      <c r="K43" s="312"/>
    </row>
    <row r="44" spans="1:27" s="186" customFormat="1" x14ac:dyDescent="0.25">
      <c r="A44" s="233" t="s">
        <v>69</v>
      </c>
      <c r="B44" s="124">
        <v>177</v>
      </c>
      <c r="C44" s="124">
        <v>193</v>
      </c>
      <c r="D44" s="124">
        <v>44</v>
      </c>
      <c r="E44" s="225"/>
      <c r="F44" s="18"/>
      <c r="G44" s="252" t="s">
        <v>47</v>
      </c>
      <c r="H44" s="124">
        <v>269</v>
      </c>
      <c r="I44" s="124">
        <v>279</v>
      </c>
      <c r="J44" s="124">
        <v>2</v>
      </c>
      <c r="K44" s="312"/>
    </row>
    <row r="45" spans="1:27" s="186" customFormat="1" x14ac:dyDescent="0.25">
      <c r="A45" s="233" t="s">
        <v>54</v>
      </c>
      <c r="B45" s="124">
        <v>43</v>
      </c>
      <c r="C45" s="124">
        <v>93</v>
      </c>
      <c r="D45" s="124">
        <v>52</v>
      </c>
      <c r="E45" s="225"/>
      <c r="F45" s="18"/>
      <c r="G45" s="252" t="s">
        <v>69</v>
      </c>
      <c r="H45" s="124">
        <v>44</v>
      </c>
      <c r="I45" s="124">
        <v>31</v>
      </c>
      <c r="J45" s="124">
        <v>12</v>
      </c>
      <c r="K45" s="312"/>
    </row>
    <row r="46" spans="1:27" s="186" customFormat="1" ht="14.25" customHeight="1" x14ac:dyDescent="0.25">
      <c r="A46" s="233"/>
      <c r="B46" s="124"/>
      <c r="C46" s="124"/>
      <c r="D46" s="124"/>
      <c r="E46" s="225"/>
      <c r="F46" s="18"/>
      <c r="G46" s="252" t="s">
        <v>54</v>
      </c>
      <c r="H46" s="124">
        <v>0</v>
      </c>
      <c r="I46" s="124">
        <v>0</v>
      </c>
      <c r="J46" s="124">
        <v>12</v>
      </c>
      <c r="K46" s="312"/>
    </row>
    <row r="47" spans="1:27" s="186" customFormat="1" ht="14.25" customHeight="1" x14ac:dyDescent="0.25">
      <c r="A47" s="233"/>
      <c r="B47" s="124"/>
      <c r="C47" s="124"/>
      <c r="D47" s="124"/>
      <c r="E47" s="225"/>
      <c r="F47" s="18"/>
      <c r="G47" s="252" t="s">
        <v>55</v>
      </c>
      <c r="H47" s="124">
        <v>24</v>
      </c>
      <c r="I47" s="124">
        <v>21</v>
      </c>
      <c r="J47" s="124">
        <v>4</v>
      </c>
      <c r="K47" s="312"/>
    </row>
    <row r="48" spans="1:27" s="186" customFormat="1" ht="15.75" thickBot="1" x14ac:dyDescent="0.3">
      <c r="A48" s="233"/>
      <c r="B48" s="124"/>
      <c r="C48" s="124"/>
      <c r="D48" s="124"/>
      <c r="E48" s="225"/>
      <c r="F48" s="18"/>
      <c r="G48" s="252" t="s">
        <v>86</v>
      </c>
      <c r="H48" s="124">
        <v>36</v>
      </c>
      <c r="I48" s="124">
        <v>17</v>
      </c>
      <c r="J48" s="124">
        <v>3</v>
      </c>
      <c r="K48" s="312"/>
    </row>
    <row r="49" spans="1:11" ht="15.75" thickBot="1" x14ac:dyDescent="0.3">
      <c r="A49" s="235" t="s">
        <v>33</v>
      </c>
      <c r="B49" s="236">
        <f>SUM(B41:B46)</f>
        <v>585</v>
      </c>
      <c r="C49" s="236">
        <f>SUM(C41:C46)</f>
        <v>652</v>
      </c>
      <c r="D49" s="236">
        <f>SUM(D41:D46)</f>
        <v>98</v>
      </c>
      <c r="E49" s="335">
        <f>D49/(B49+C49)</f>
        <v>7.9223928860145509E-2</v>
      </c>
      <c r="F49" s="99"/>
      <c r="G49" s="252" t="s">
        <v>87</v>
      </c>
      <c r="H49" s="234">
        <v>3</v>
      </c>
      <c r="I49" s="234">
        <v>5</v>
      </c>
      <c r="J49" s="234">
        <v>0</v>
      </c>
      <c r="K49" s="312"/>
    </row>
    <row r="50" spans="1:11" ht="15.75" thickBot="1" x14ac:dyDescent="0.3">
      <c r="A50" s="98"/>
      <c r="B50" s="99"/>
      <c r="C50" s="99"/>
      <c r="D50" s="18"/>
      <c r="E50" s="98"/>
      <c r="G50" s="235" t="s">
        <v>33</v>
      </c>
      <c r="H50" s="236">
        <f>SUM(H41:H49)</f>
        <v>568</v>
      </c>
      <c r="I50" s="236">
        <f t="shared" ref="I50:J50" si="2">SUM(I41:I49)</f>
        <v>551</v>
      </c>
      <c r="J50" s="236">
        <f t="shared" si="2"/>
        <v>33</v>
      </c>
      <c r="K50" s="321">
        <f>J50/(H50+I50)</f>
        <v>2.9490616621983913E-2</v>
      </c>
    </row>
    <row r="51" spans="1:11" x14ac:dyDescent="0.25">
      <c r="F51" s="186"/>
      <c r="G51" s="99"/>
    </row>
    <row r="52" spans="1:11" ht="16.5" thickBot="1" x14ac:dyDescent="0.3">
      <c r="A52" s="45" t="s">
        <v>19</v>
      </c>
    </row>
    <row r="53" spans="1:11" x14ac:dyDescent="0.25">
      <c r="A53" s="60" t="s">
        <v>22</v>
      </c>
      <c r="B53" s="61"/>
      <c r="C53" s="62"/>
      <c r="D53" s="12"/>
      <c r="E53" s="391" t="s">
        <v>23</v>
      </c>
      <c r="F53" s="392"/>
      <c r="G53" s="393"/>
    </row>
    <row r="54" spans="1:11" x14ac:dyDescent="0.25">
      <c r="A54" s="29" t="s">
        <v>0</v>
      </c>
      <c r="B54" s="9" t="s">
        <v>9</v>
      </c>
      <c r="C54" s="30" t="s">
        <v>13</v>
      </c>
      <c r="D54" s="32"/>
      <c r="E54" s="29" t="s">
        <v>0</v>
      </c>
      <c r="F54" s="9" t="s">
        <v>9</v>
      </c>
      <c r="G54" s="30" t="s">
        <v>13</v>
      </c>
    </row>
    <row r="55" spans="1:11" ht="15.75" thickBot="1" x14ac:dyDescent="0.3">
      <c r="A55" s="281"/>
      <c r="B55" s="282"/>
      <c r="C55" s="283"/>
      <c r="D55" s="33"/>
      <c r="E55" s="206"/>
      <c r="F55" s="130"/>
      <c r="G55" s="31"/>
    </row>
    <row r="56" spans="1:11" ht="15.75" thickBot="1" x14ac:dyDescent="0.3">
      <c r="A56" s="95" t="s">
        <v>30</v>
      </c>
      <c r="B56" s="96"/>
      <c r="C56" s="220">
        <f>SUM(C55:C55)</f>
        <v>0</v>
      </c>
      <c r="E56" s="43"/>
      <c r="F56" s="130"/>
      <c r="G56" s="31"/>
    </row>
    <row r="57" spans="1:11" ht="15.75" thickBot="1" x14ac:dyDescent="0.3">
      <c r="A57" s="70" t="s">
        <v>68</v>
      </c>
      <c r="B57" s="71"/>
      <c r="C57" s="215">
        <v>7</v>
      </c>
      <c r="E57" s="95" t="s">
        <v>30</v>
      </c>
      <c r="F57" s="96"/>
      <c r="G57" s="93">
        <f>SUM(G55:G56)</f>
        <v>0</v>
      </c>
    </row>
    <row r="58" spans="1:11" x14ac:dyDescent="0.25">
      <c r="A58" s="100" t="s">
        <v>47</v>
      </c>
      <c r="B58" s="68"/>
      <c r="C58" s="217">
        <v>49</v>
      </c>
      <c r="E58" s="52" t="s">
        <v>62</v>
      </c>
      <c r="F58" s="71"/>
      <c r="G58" s="97">
        <v>2</v>
      </c>
    </row>
    <row r="59" spans="1:11" x14ac:dyDescent="0.25">
      <c r="A59" s="67" t="s">
        <v>69</v>
      </c>
      <c r="B59" s="68"/>
      <c r="C59" s="217">
        <v>20</v>
      </c>
      <c r="E59" s="63" t="s">
        <v>64</v>
      </c>
      <c r="F59" s="64"/>
      <c r="G59" s="50">
        <v>23</v>
      </c>
    </row>
    <row r="60" spans="1:11" x14ac:dyDescent="0.25">
      <c r="A60" s="67" t="s">
        <v>54</v>
      </c>
      <c r="B60" s="68"/>
      <c r="C60" s="217">
        <v>11</v>
      </c>
      <c r="E60" s="67" t="s">
        <v>66</v>
      </c>
      <c r="F60" s="68"/>
      <c r="G60" s="53">
        <v>4</v>
      </c>
    </row>
    <row r="61" spans="1:11" x14ac:dyDescent="0.25">
      <c r="A61" s="254" t="s">
        <v>55</v>
      </c>
      <c r="B61" s="255"/>
      <c r="C61" s="256">
        <v>0</v>
      </c>
      <c r="E61" s="67" t="s">
        <v>68</v>
      </c>
      <c r="F61" s="68"/>
      <c r="G61" s="53">
        <v>0</v>
      </c>
    </row>
    <row r="62" spans="1:11" ht="15.75" thickBot="1" x14ac:dyDescent="0.3">
      <c r="A62" s="65" t="s">
        <v>67</v>
      </c>
      <c r="B62" s="66"/>
      <c r="C62" s="212">
        <f>SUM(C57:C61)</f>
        <v>87</v>
      </c>
      <c r="D62" s="186"/>
      <c r="E62" s="254" t="s">
        <v>47</v>
      </c>
      <c r="F62" s="255"/>
      <c r="G62" s="256">
        <v>1</v>
      </c>
      <c r="H62" s="186"/>
      <c r="I62" s="186"/>
      <c r="J62" s="186"/>
      <c r="K62" s="186"/>
    </row>
    <row r="63" spans="1:11" s="186" customFormat="1" ht="15.75" thickBot="1" x14ac:dyDescent="0.3">
      <c r="A63"/>
      <c r="B63"/>
      <c r="C63"/>
      <c r="D63"/>
      <c r="E63" s="65" t="s">
        <v>67</v>
      </c>
      <c r="F63" s="66"/>
      <c r="G63" s="51">
        <f>SUM(G58:G62)</f>
        <v>30</v>
      </c>
      <c r="H63"/>
      <c r="I63"/>
      <c r="J63"/>
      <c r="K63"/>
    </row>
    <row r="64" spans="1:11" x14ac:dyDescent="0.25">
      <c r="A64" s="186"/>
      <c r="B64" s="186"/>
      <c r="C64" s="186"/>
    </row>
  </sheetData>
  <mergeCells count="13">
    <mergeCell ref="N33:P33"/>
    <mergeCell ref="Q33:S33"/>
    <mergeCell ref="E53:G53"/>
    <mergeCell ref="U32:AA32"/>
    <mergeCell ref="V33:X33"/>
    <mergeCell ref="Y33:AA33"/>
    <mergeCell ref="A1:AA1"/>
    <mergeCell ref="B4:D4"/>
    <mergeCell ref="E4:G4"/>
    <mergeCell ref="I4:J4"/>
    <mergeCell ref="A32:E32"/>
    <mergeCell ref="G32:K32"/>
    <mergeCell ref="M32:S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A13" workbookViewId="0">
      <selection activeCell="F20" sqref="F2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397" t="s">
        <v>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21" x14ac:dyDescent="0.25">
      <c r="I2" s="2"/>
    </row>
    <row r="3" spans="1:21" ht="16.5" thickBot="1" x14ac:dyDescent="0.3">
      <c r="A3" s="45" t="s">
        <v>8</v>
      </c>
      <c r="C3" s="17"/>
    </row>
    <row r="4" spans="1:21" x14ac:dyDescent="0.25">
      <c r="A4" s="208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239" t="s">
        <v>14</v>
      </c>
      <c r="I4" s="204" t="s">
        <v>1</v>
      </c>
    </row>
    <row r="5" spans="1:21" x14ac:dyDescent="0.25">
      <c r="A5" s="4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25">
      <c r="A6" s="399" t="s">
        <v>82</v>
      </c>
      <c r="B6" s="400"/>
      <c r="C6" s="400"/>
      <c r="D6" s="400"/>
      <c r="E6" s="400"/>
      <c r="F6" s="400"/>
      <c r="G6" s="400"/>
      <c r="H6" s="400"/>
      <c r="I6" s="401"/>
    </row>
    <row r="7" spans="1:21" ht="15.75" thickBot="1" x14ac:dyDescent="0.3">
      <c r="A7" s="206"/>
      <c r="B7" s="199"/>
      <c r="C7" s="199"/>
      <c r="D7" s="199"/>
      <c r="E7" s="199"/>
      <c r="F7" s="199"/>
      <c r="G7" s="199"/>
      <c r="H7" s="199"/>
      <c r="I7" s="201"/>
    </row>
    <row r="8" spans="1:21" ht="15.75" thickBot="1" x14ac:dyDescent="0.3">
      <c r="A8" s="102" t="s">
        <v>29</v>
      </c>
      <c r="B8" s="92">
        <f>SUM(B6:B7)</f>
        <v>0</v>
      </c>
      <c r="C8" s="92">
        <f>SUM(C6:C7)</f>
        <v>0</v>
      </c>
      <c r="D8" s="92">
        <f>SUM(D6:D7)</f>
        <v>0</v>
      </c>
      <c r="E8" s="92">
        <f>SUM(E6:E7)</f>
        <v>0</v>
      </c>
      <c r="F8" s="92">
        <f>SUM(F6:F7)</f>
        <v>0</v>
      </c>
      <c r="G8" s="92">
        <f>SUM(G6:G7)</f>
        <v>0</v>
      </c>
      <c r="H8" s="92">
        <f>SUM(H6:H7)</f>
        <v>0</v>
      </c>
      <c r="I8" s="93">
        <f>SUM(I6:I7)</f>
        <v>0</v>
      </c>
    </row>
    <row r="9" spans="1:21" x14ac:dyDescent="0.25">
      <c r="A9" s="89" t="s">
        <v>66</v>
      </c>
      <c r="B9" s="214">
        <v>160</v>
      </c>
      <c r="C9" s="214">
        <v>219</v>
      </c>
      <c r="D9" s="214">
        <v>4</v>
      </c>
      <c r="E9" s="214">
        <v>0</v>
      </c>
      <c r="F9" s="214">
        <v>0</v>
      </c>
      <c r="G9" s="214">
        <v>0</v>
      </c>
      <c r="H9" s="214">
        <v>12</v>
      </c>
      <c r="I9" s="215">
        <v>0</v>
      </c>
    </row>
    <row r="10" spans="1:21" s="186" customFormat="1" x14ac:dyDescent="0.25">
      <c r="A10" s="67" t="s">
        <v>68</v>
      </c>
      <c r="B10" s="209">
        <v>1069</v>
      </c>
      <c r="C10" s="209">
        <v>1385</v>
      </c>
      <c r="D10" s="209">
        <v>68</v>
      </c>
      <c r="E10" s="209">
        <v>5</v>
      </c>
      <c r="F10" s="209">
        <v>16</v>
      </c>
      <c r="G10" s="209">
        <v>1</v>
      </c>
      <c r="H10" s="209">
        <v>147</v>
      </c>
      <c r="I10" s="217">
        <v>0</v>
      </c>
    </row>
    <row r="11" spans="1:21" s="186" customFormat="1" x14ac:dyDescent="0.25">
      <c r="A11" s="67" t="s">
        <v>47</v>
      </c>
      <c r="B11" s="209">
        <v>543</v>
      </c>
      <c r="C11" s="209">
        <v>792</v>
      </c>
      <c r="D11" s="209">
        <v>22</v>
      </c>
      <c r="E11" s="209">
        <v>1</v>
      </c>
      <c r="F11" s="209">
        <v>13</v>
      </c>
      <c r="G11" s="209">
        <v>0</v>
      </c>
      <c r="H11" s="209">
        <v>62</v>
      </c>
      <c r="I11" s="217">
        <v>0</v>
      </c>
    </row>
    <row r="12" spans="1:21" s="186" customFormat="1" x14ac:dyDescent="0.25">
      <c r="A12" s="67" t="s">
        <v>73</v>
      </c>
      <c r="B12" s="209">
        <v>57</v>
      </c>
      <c r="C12" s="209">
        <v>138</v>
      </c>
      <c r="D12" s="209">
        <v>7</v>
      </c>
      <c r="E12" s="209">
        <v>0</v>
      </c>
      <c r="F12" s="209">
        <v>2</v>
      </c>
      <c r="G12" s="209">
        <v>0</v>
      </c>
      <c r="H12" s="209">
        <v>2</v>
      </c>
      <c r="I12" s="217">
        <v>0</v>
      </c>
    </row>
    <row r="13" spans="1:21" s="186" customFormat="1" x14ac:dyDescent="0.25">
      <c r="A13" s="67" t="s">
        <v>76</v>
      </c>
      <c r="B13" s="209">
        <v>232</v>
      </c>
      <c r="C13" s="209">
        <v>481</v>
      </c>
      <c r="D13" s="209">
        <v>16</v>
      </c>
      <c r="E13" s="209">
        <v>4</v>
      </c>
      <c r="F13" s="209">
        <v>61</v>
      </c>
      <c r="G13" s="209">
        <v>0</v>
      </c>
      <c r="H13" s="209">
        <v>0</v>
      </c>
      <c r="I13" s="217">
        <v>0</v>
      </c>
    </row>
    <row r="14" spans="1:21" s="186" customFormat="1" x14ac:dyDescent="0.25">
      <c r="A14" s="67" t="s">
        <v>83</v>
      </c>
      <c r="B14" s="209">
        <v>28</v>
      </c>
      <c r="C14" s="209">
        <v>31</v>
      </c>
      <c r="D14" s="209">
        <v>0</v>
      </c>
      <c r="E14" s="209">
        <v>3</v>
      </c>
      <c r="F14" s="209">
        <v>11</v>
      </c>
      <c r="G14" s="209">
        <v>0</v>
      </c>
      <c r="H14" s="209">
        <v>0</v>
      </c>
      <c r="I14" s="217">
        <v>0</v>
      </c>
    </row>
    <row r="15" spans="1:21" s="186" customFormat="1" x14ac:dyDescent="0.25">
      <c r="A15" s="67"/>
      <c r="B15" s="209"/>
      <c r="C15" s="209"/>
      <c r="D15" s="209"/>
      <c r="E15" s="209"/>
      <c r="F15" s="209"/>
      <c r="G15" s="209"/>
      <c r="H15" s="209"/>
      <c r="I15" s="217"/>
    </row>
    <row r="16" spans="1:21" ht="15.75" thickBot="1" x14ac:dyDescent="0.3">
      <c r="A16" s="65" t="s">
        <v>33</v>
      </c>
      <c r="B16" s="211">
        <f>SUM(B9:B15)</f>
        <v>2089</v>
      </c>
      <c r="C16" s="211">
        <f t="shared" ref="C16:I16" si="0">SUM(C9:C15)</f>
        <v>3046</v>
      </c>
      <c r="D16" s="211">
        <f t="shared" si="0"/>
        <v>117</v>
      </c>
      <c r="E16" s="211">
        <f t="shared" si="0"/>
        <v>13</v>
      </c>
      <c r="F16" s="211">
        <f t="shared" si="0"/>
        <v>103</v>
      </c>
      <c r="G16" s="211">
        <f t="shared" si="0"/>
        <v>1</v>
      </c>
      <c r="H16" s="211">
        <f t="shared" si="0"/>
        <v>223</v>
      </c>
      <c r="I16" s="212">
        <f t="shared" si="0"/>
        <v>0</v>
      </c>
    </row>
    <row r="17" spans="1:17" x14ac:dyDescent="0.25">
      <c r="A17" s="19"/>
    </row>
    <row r="18" spans="1:17" ht="16.5" thickBot="1" x14ac:dyDescent="0.3">
      <c r="A18" s="45" t="s">
        <v>24</v>
      </c>
      <c r="G18" s="7" t="s">
        <v>45</v>
      </c>
    </row>
    <row r="19" spans="1:17" x14ac:dyDescent="0.25">
      <c r="A19" s="386" t="s">
        <v>41</v>
      </c>
      <c r="B19" s="387"/>
      <c r="C19" s="387"/>
      <c r="D19" s="387"/>
      <c r="E19" s="129"/>
      <c r="G19" s="383" t="s">
        <v>18</v>
      </c>
      <c r="H19" s="384"/>
      <c r="I19" s="385"/>
      <c r="K19" s="386" t="s">
        <v>42</v>
      </c>
      <c r="L19" s="387"/>
      <c r="M19" s="387"/>
      <c r="N19" s="387"/>
      <c r="O19" s="387"/>
      <c r="P19" s="387"/>
      <c r="Q19" s="388"/>
    </row>
    <row r="20" spans="1:17" ht="30" x14ac:dyDescent="0.25">
      <c r="A20" s="40" t="s">
        <v>6</v>
      </c>
      <c r="B20" s="8" t="s">
        <v>3</v>
      </c>
      <c r="C20" s="8" t="s">
        <v>4</v>
      </c>
      <c r="D20" s="8" t="s">
        <v>39</v>
      </c>
      <c r="E20" s="308" t="s">
        <v>75</v>
      </c>
      <c r="G20" s="81" t="s">
        <v>6</v>
      </c>
      <c r="H20" s="80" t="s">
        <v>11</v>
      </c>
      <c r="I20" s="82" t="s">
        <v>10</v>
      </c>
      <c r="K20" s="84" t="s">
        <v>0</v>
      </c>
      <c r="L20" s="131" t="s">
        <v>16</v>
      </c>
      <c r="M20" s="131"/>
      <c r="N20" s="131"/>
      <c r="O20" s="131" t="s">
        <v>17</v>
      </c>
      <c r="P20" s="131"/>
      <c r="Q20" s="132"/>
    </row>
    <row r="21" spans="1:17" ht="15.75" thickBot="1" x14ac:dyDescent="0.3">
      <c r="A21" s="88" t="s">
        <v>76</v>
      </c>
      <c r="B21" s="54">
        <v>46</v>
      </c>
      <c r="C21" s="54">
        <v>61</v>
      </c>
      <c r="D21" s="14">
        <v>7</v>
      </c>
      <c r="E21" s="225"/>
      <c r="G21" s="103" t="s">
        <v>70</v>
      </c>
      <c r="H21" s="54">
        <v>65</v>
      </c>
      <c r="I21" s="57">
        <v>96</v>
      </c>
      <c r="K21" s="41"/>
      <c r="L21" s="26" t="s">
        <v>3</v>
      </c>
      <c r="M21" s="26" t="s">
        <v>4</v>
      </c>
      <c r="N21" s="26" t="s">
        <v>5</v>
      </c>
      <c r="O21" s="26" t="s">
        <v>3</v>
      </c>
      <c r="P21" s="26" t="s">
        <v>4</v>
      </c>
      <c r="Q21" s="27" t="s">
        <v>5</v>
      </c>
    </row>
    <row r="22" spans="1:17" ht="15.75" thickBot="1" x14ac:dyDescent="0.3">
      <c r="A22" s="125" t="s">
        <v>29</v>
      </c>
      <c r="B22" s="58">
        <f>B21</f>
        <v>46</v>
      </c>
      <c r="C22" s="58">
        <f t="shared" ref="C22:D22" si="1">C21</f>
        <v>61</v>
      </c>
      <c r="D22" s="58">
        <f t="shared" si="1"/>
        <v>7</v>
      </c>
      <c r="E22" s="309"/>
      <c r="G22" s="103" t="s">
        <v>68</v>
      </c>
      <c r="H22" s="54">
        <v>391</v>
      </c>
      <c r="I22" s="57">
        <v>54</v>
      </c>
      <c r="K22" s="206"/>
      <c r="L22" s="199"/>
      <c r="M22" s="199"/>
      <c r="N22" s="199"/>
      <c r="O22" s="199"/>
      <c r="P22" s="199"/>
      <c r="Q22" s="201"/>
    </row>
    <row r="23" spans="1:17" x14ac:dyDescent="0.25">
      <c r="A23" s="243" t="s">
        <v>66</v>
      </c>
      <c r="B23" s="278">
        <v>92</v>
      </c>
      <c r="C23" s="278">
        <v>114</v>
      </c>
      <c r="D23" s="278">
        <v>0</v>
      </c>
      <c r="E23" s="318"/>
      <c r="G23" s="103" t="s">
        <v>47</v>
      </c>
      <c r="H23" s="54">
        <v>28</v>
      </c>
      <c r="I23" s="57">
        <v>55</v>
      </c>
      <c r="J23" s="74"/>
      <c r="K23" s="206"/>
      <c r="L23" s="199"/>
      <c r="M23" s="199"/>
      <c r="N23" s="199"/>
      <c r="O23" s="199"/>
      <c r="P23" s="199"/>
      <c r="Q23" s="201"/>
    </row>
    <row r="24" spans="1:17" x14ac:dyDescent="0.25">
      <c r="A24" s="122" t="s">
        <v>68</v>
      </c>
      <c r="B24" s="279">
        <v>255</v>
      </c>
      <c r="C24" s="279">
        <v>240</v>
      </c>
      <c r="D24" s="279">
        <v>8</v>
      </c>
      <c r="E24" s="319"/>
      <c r="F24" s="186"/>
      <c r="G24" s="103" t="s">
        <v>69</v>
      </c>
      <c r="H24" s="54">
        <v>20</v>
      </c>
      <c r="I24" s="57">
        <v>25</v>
      </c>
      <c r="K24" s="206"/>
      <c r="L24" s="199"/>
      <c r="M24" s="199"/>
      <c r="N24" s="199"/>
      <c r="O24" s="199"/>
      <c r="P24" s="199"/>
      <c r="Q24" s="201"/>
    </row>
    <row r="25" spans="1:17" x14ac:dyDescent="0.25">
      <c r="A25" s="122" t="s">
        <v>47</v>
      </c>
      <c r="B25" s="279">
        <v>44</v>
      </c>
      <c r="C25" s="279">
        <v>41</v>
      </c>
      <c r="D25" s="279">
        <v>13</v>
      </c>
      <c r="E25" s="319"/>
      <c r="F25" s="186"/>
      <c r="G25" s="103" t="s">
        <v>54</v>
      </c>
      <c r="H25" s="54">
        <v>0</v>
      </c>
      <c r="I25" s="57">
        <v>0</v>
      </c>
      <c r="K25" s="43"/>
      <c r="L25" s="6"/>
      <c r="M25" s="6"/>
      <c r="N25" s="6"/>
      <c r="O25" s="6"/>
      <c r="P25" s="6"/>
      <c r="Q25" s="15"/>
    </row>
    <row r="26" spans="1:17" ht="15.75" thickBot="1" x14ac:dyDescent="0.3">
      <c r="A26" s="122" t="s">
        <v>69</v>
      </c>
      <c r="B26" s="279">
        <v>31</v>
      </c>
      <c r="C26" s="279">
        <v>52</v>
      </c>
      <c r="D26" s="209">
        <v>11</v>
      </c>
      <c r="E26" s="319"/>
      <c r="G26" s="103" t="s">
        <v>55</v>
      </c>
      <c r="H26" s="54"/>
      <c r="I26" s="57"/>
      <c r="K26" s="127" t="s">
        <v>29</v>
      </c>
      <c r="L26" s="128">
        <f>SUM(L22:L25)</f>
        <v>0</v>
      </c>
      <c r="M26" s="128">
        <f t="shared" ref="M26:Q26" si="2">SUM(M22:M25)</f>
        <v>0</v>
      </c>
      <c r="N26" s="128">
        <f t="shared" si="2"/>
        <v>0</v>
      </c>
      <c r="O26" s="128">
        <f t="shared" si="2"/>
        <v>0</v>
      </c>
      <c r="P26" s="128">
        <f t="shared" si="2"/>
        <v>0</v>
      </c>
      <c r="Q26" s="128">
        <f t="shared" si="2"/>
        <v>0</v>
      </c>
    </row>
    <row r="27" spans="1:17" ht="15.75" thickBot="1" x14ac:dyDescent="0.3">
      <c r="A27" s="122" t="s">
        <v>54</v>
      </c>
      <c r="B27" s="279">
        <v>46</v>
      </c>
      <c r="C27" s="279">
        <v>61</v>
      </c>
      <c r="D27" s="209">
        <v>7</v>
      </c>
      <c r="E27" s="319"/>
      <c r="G27" s="313" t="s">
        <v>39</v>
      </c>
      <c r="H27" s="124">
        <v>-60</v>
      </c>
      <c r="I27" s="314">
        <v>-16</v>
      </c>
    </row>
    <row r="28" spans="1:17" ht="15.75" thickBot="1" x14ac:dyDescent="0.3">
      <c r="A28" s="316" t="s">
        <v>55</v>
      </c>
      <c r="B28" s="234">
        <v>0</v>
      </c>
      <c r="C28" s="234">
        <v>0</v>
      </c>
      <c r="D28" s="234">
        <v>0</v>
      </c>
      <c r="E28" s="320"/>
      <c r="G28" s="315" t="s">
        <v>33</v>
      </c>
      <c r="H28" s="58">
        <f>SUM(H21:H27)</f>
        <v>444</v>
      </c>
      <c r="I28" s="249">
        <f>SUM(I21:I27)</f>
        <v>214</v>
      </c>
    </row>
    <row r="29" spans="1:17" ht="15.75" thickBot="1" x14ac:dyDescent="0.3">
      <c r="A29" s="317" t="s">
        <v>33</v>
      </c>
      <c r="B29" s="236">
        <f>SUM(B23:B28)</f>
        <v>468</v>
      </c>
      <c r="C29" s="236">
        <f t="shared" ref="C29:D29" si="3">SUM(C23:C28)</f>
        <v>508</v>
      </c>
      <c r="D29" s="236">
        <f t="shared" si="3"/>
        <v>39</v>
      </c>
      <c r="E29" s="321">
        <f>D29/(C29+B29)</f>
        <v>3.9959016393442626E-2</v>
      </c>
    </row>
    <row r="30" spans="1:17" x14ac:dyDescent="0.25">
      <c r="H30" s="226"/>
      <c r="K30" s="394" t="s">
        <v>27</v>
      </c>
      <c r="L30" s="395"/>
      <c r="M30" s="395"/>
      <c r="N30" s="396"/>
    </row>
    <row r="31" spans="1:17" ht="16.5" thickBot="1" x14ac:dyDescent="0.3">
      <c r="A31" s="45" t="s">
        <v>19</v>
      </c>
      <c r="C31" s="17"/>
      <c r="J31" s="34"/>
      <c r="K31" s="42" t="s">
        <v>0</v>
      </c>
      <c r="L31" s="9" t="s">
        <v>25</v>
      </c>
      <c r="M31" s="9" t="s">
        <v>26</v>
      </c>
      <c r="N31" s="10" t="s">
        <v>13</v>
      </c>
    </row>
    <row r="32" spans="1:17" x14ac:dyDescent="0.25">
      <c r="A32" s="337"/>
      <c r="B32" s="338"/>
      <c r="C32" s="339"/>
      <c r="D32" s="340" t="s">
        <v>16</v>
      </c>
      <c r="E32" s="341"/>
      <c r="F32" s="342"/>
      <c r="G32" s="340" t="s">
        <v>17</v>
      </c>
      <c r="H32" s="341"/>
      <c r="I32" s="343"/>
      <c r="J32" s="2"/>
      <c r="K32" s="133" t="s">
        <v>68</v>
      </c>
      <c r="L32" s="131" t="s">
        <v>71</v>
      </c>
      <c r="M32" s="131" t="s">
        <v>72</v>
      </c>
      <c r="N32" s="4">
        <v>86</v>
      </c>
    </row>
    <row r="33" spans="1:14" x14ac:dyDescent="0.25">
      <c r="A33" s="29" t="s">
        <v>0</v>
      </c>
      <c r="B33" s="9" t="s">
        <v>46</v>
      </c>
      <c r="C33" s="9" t="s">
        <v>26</v>
      </c>
      <c r="D33" s="9" t="s">
        <v>10</v>
      </c>
      <c r="E33" s="9" t="s">
        <v>11</v>
      </c>
      <c r="F33" s="9" t="s">
        <v>12</v>
      </c>
      <c r="G33" s="9" t="s">
        <v>10</v>
      </c>
      <c r="H33" s="9" t="s">
        <v>11</v>
      </c>
      <c r="I33" s="30" t="s">
        <v>12</v>
      </c>
      <c r="J33" s="2"/>
      <c r="K33" s="133" t="s">
        <v>47</v>
      </c>
      <c r="L33" s="253" t="s">
        <v>71</v>
      </c>
      <c r="M33" s="253" t="s">
        <v>72</v>
      </c>
      <c r="N33" s="4">
        <v>62</v>
      </c>
    </row>
    <row r="34" spans="1:14" x14ac:dyDescent="0.25">
      <c r="A34" s="21">
        <v>43377</v>
      </c>
      <c r="B34" s="86" t="s">
        <v>71</v>
      </c>
      <c r="C34" s="86" t="s">
        <v>84</v>
      </c>
      <c r="D34" s="104">
        <v>20</v>
      </c>
      <c r="E34" s="104">
        <v>20</v>
      </c>
      <c r="F34" s="104">
        <v>0</v>
      </c>
      <c r="G34" s="104">
        <v>0</v>
      </c>
      <c r="H34" s="104">
        <v>0</v>
      </c>
      <c r="I34" s="105">
        <v>0</v>
      </c>
      <c r="J34" s="2"/>
      <c r="K34" s="133" t="s">
        <v>73</v>
      </c>
      <c r="L34" s="257" t="s">
        <v>71</v>
      </c>
      <c r="M34" s="257" t="s">
        <v>72</v>
      </c>
      <c r="N34" s="4">
        <v>2</v>
      </c>
    </row>
    <row r="35" spans="1:14" ht="15.75" thickBot="1" x14ac:dyDescent="0.3">
      <c r="A35" s="21"/>
      <c r="B35" s="86"/>
      <c r="C35" s="86"/>
      <c r="D35" s="104"/>
      <c r="E35" s="104"/>
      <c r="F35" s="104"/>
      <c r="G35" s="104"/>
      <c r="H35" s="104"/>
      <c r="I35" s="105"/>
      <c r="K35" s="133" t="s">
        <v>76</v>
      </c>
      <c r="L35" s="334" t="s">
        <v>71</v>
      </c>
      <c r="M35" s="334" t="s">
        <v>81</v>
      </c>
      <c r="N35" s="4">
        <v>0</v>
      </c>
    </row>
    <row r="36" spans="1:14" ht="15.75" thickBot="1" x14ac:dyDescent="0.3">
      <c r="A36" s="35" t="s">
        <v>29</v>
      </c>
      <c r="B36" s="36"/>
      <c r="C36" s="37"/>
      <c r="D36" s="38">
        <f>SUM(D34:D35)</f>
        <v>20</v>
      </c>
      <c r="E36" s="38">
        <f t="shared" ref="E36:I36" si="4">SUM(E34:E35)</f>
        <v>20</v>
      </c>
      <c r="F36" s="38">
        <f t="shared" si="4"/>
        <v>0</v>
      </c>
      <c r="G36" s="38">
        <f t="shared" si="4"/>
        <v>0</v>
      </c>
      <c r="H36" s="38">
        <f t="shared" si="4"/>
        <v>0</v>
      </c>
      <c r="I36" s="39">
        <f t="shared" si="4"/>
        <v>0</v>
      </c>
      <c r="K36" s="133" t="s">
        <v>83</v>
      </c>
      <c r="L36" s="336" t="s">
        <v>71</v>
      </c>
      <c r="M36" s="336" t="s">
        <v>81</v>
      </c>
      <c r="N36" s="4">
        <v>0</v>
      </c>
    </row>
    <row r="37" spans="1:14" x14ac:dyDescent="0.25">
      <c r="A37" s="108" t="s">
        <v>54</v>
      </c>
      <c r="B37" s="106"/>
      <c r="C37" s="107"/>
      <c r="D37" s="109">
        <v>223</v>
      </c>
      <c r="E37" s="109">
        <v>424</v>
      </c>
      <c r="F37" s="109">
        <v>1</v>
      </c>
      <c r="G37" s="109">
        <v>0</v>
      </c>
      <c r="H37" s="109">
        <v>0</v>
      </c>
      <c r="I37" s="110">
        <v>0</v>
      </c>
    </row>
    <row r="38" spans="1:14" x14ac:dyDescent="0.25">
      <c r="A38" s="67" t="s">
        <v>55</v>
      </c>
      <c r="B38" s="9"/>
      <c r="C38" s="47"/>
      <c r="D38" s="111">
        <v>20</v>
      </c>
      <c r="E38" s="111">
        <v>20</v>
      </c>
      <c r="F38" s="111">
        <v>0</v>
      </c>
      <c r="G38" s="111">
        <v>0</v>
      </c>
      <c r="H38" s="111">
        <v>0</v>
      </c>
      <c r="I38" s="112">
        <v>0</v>
      </c>
    </row>
    <row r="39" spans="1:14" ht="15.75" thickBot="1" x14ac:dyDescent="0.3">
      <c r="A39" s="254"/>
      <c r="B39" s="344"/>
      <c r="C39" s="345"/>
      <c r="D39" s="346"/>
      <c r="E39" s="346"/>
      <c r="F39" s="346"/>
      <c r="G39" s="346"/>
      <c r="H39" s="346"/>
      <c r="I39" s="347"/>
    </row>
    <row r="40" spans="1:14" ht="15.75" thickBot="1" x14ac:dyDescent="0.3">
      <c r="A40" s="348" t="s">
        <v>33</v>
      </c>
      <c r="B40" s="36"/>
      <c r="C40" s="37"/>
      <c r="D40" s="349">
        <f>SUM(D37:D39)</f>
        <v>243</v>
      </c>
      <c r="E40" s="349">
        <f t="shared" ref="E40:I40" si="5">SUM(E37:E39)</f>
        <v>444</v>
      </c>
      <c r="F40" s="349">
        <f t="shared" si="5"/>
        <v>1</v>
      </c>
      <c r="G40" s="349">
        <f t="shared" si="5"/>
        <v>0</v>
      </c>
      <c r="H40" s="349">
        <f t="shared" si="5"/>
        <v>0</v>
      </c>
      <c r="I40" s="350">
        <f t="shared" si="5"/>
        <v>0</v>
      </c>
    </row>
  </sheetData>
  <mergeCells count="8">
    <mergeCell ref="K30:N30"/>
    <mergeCell ref="A1:U1"/>
    <mergeCell ref="B4:D4"/>
    <mergeCell ref="E4:G4"/>
    <mergeCell ref="G19:I19"/>
    <mergeCell ref="A19:D19"/>
    <mergeCell ref="K19:Q19"/>
    <mergeCell ref="A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A6" sqref="A6:I6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02" t="s">
        <v>38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120"/>
      <c r="O1" s="120"/>
      <c r="P1" s="120"/>
      <c r="Q1" s="120"/>
      <c r="R1" s="120"/>
      <c r="S1" s="120"/>
      <c r="T1" s="120"/>
      <c r="U1" s="120"/>
      <c r="V1" s="120"/>
    </row>
    <row r="2" spans="1:22" x14ac:dyDescent="0.2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.5" thickBot="1" x14ac:dyDescent="0.3">
      <c r="A3" s="45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08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326" t="s">
        <v>14</v>
      </c>
      <c r="I4" s="204" t="s">
        <v>32</v>
      </c>
    </row>
    <row r="5" spans="1:22" x14ac:dyDescent="0.25">
      <c r="A5" s="49"/>
      <c r="B5" s="202" t="s">
        <v>3</v>
      </c>
      <c r="C5" s="202" t="s">
        <v>4</v>
      </c>
      <c r="D5" s="202" t="s">
        <v>5</v>
      </c>
      <c r="E5" s="202" t="s">
        <v>3</v>
      </c>
      <c r="F5" s="202" t="s">
        <v>4</v>
      </c>
      <c r="G5" s="202" t="s">
        <v>5</v>
      </c>
      <c r="H5" s="202"/>
      <c r="I5" s="203"/>
    </row>
    <row r="6" spans="1:22" x14ac:dyDescent="0.25">
      <c r="A6" s="399" t="s">
        <v>82</v>
      </c>
      <c r="B6" s="400"/>
      <c r="C6" s="400"/>
      <c r="D6" s="400"/>
      <c r="E6" s="400"/>
      <c r="F6" s="400"/>
      <c r="G6" s="400"/>
      <c r="H6" s="400"/>
      <c r="I6" s="401"/>
    </row>
    <row r="7" spans="1:22" s="186" customFormat="1" x14ac:dyDescent="0.25">
      <c r="A7" s="21"/>
      <c r="B7" s="199"/>
      <c r="C7" s="199"/>
      <c r="D7" s="199"/>
      <c r="E7" s="199"/>
      <c r="F7" s="199"/>
      <c r="G7" s="199"/>
      <c r="H7" s="199"/>
      <c r="I7" s="201"/>
    </row>
    <row r="8" spans="1:22" s="186" customFormat="1" x14ac:dyDescent="0.25">
      <c r="A8" s="21"/>
      <c r="B8" s="199"/>
      <c r="C8" s="199"/>
      <c r="D8" s="199"/>
      <c r="E8" s="199"/>
      <c r="F8" s="199"/>
      <c r="G8" s="199"/>
      <c r="H8" s="199"/>
      <c r="I8" s="201"/>
    </row>
    <row r="9" spans="1:22" s="186" customFormat="1" ht="15.75" thickBot="1" x14ac:dyDescent="0.3">
      <c r="A9" s="22"/>
      <c r="B9" s="200"/>
      <c r="C9" s="200"/>
      <c r="D9" s="200"/>
      <c r="E9" s="200"/>
      <c r="F9" s="200"/>
      <c r="G9" s="200"/>
      <c r="H9" s="200"/>
      <c r="I9" s="23"/>
    </row>
    <row r="10" spans="1:22" ht="15.75" thickBot="1" x14ac:dyDescent="0.3">
      <c r="A10" s="218" t="s">
        <v>29</v>
      </c>
      <c r="B10" s="219">
        <f t="shared" ref="B10:I10" si="0">SUM(B6:B9)</f>
        <v>0</v>
      </c>
      <c r="C10" s="219">
        <f t="shared" si="0"/>
        <v>0</v>
      </c>
      <c r="D10" s="219">
        <f t="shared" si="0"/>
        <v>0</v>
      </c>
      <c r="E10" s="219">
        <f t="shared" si="0"/>
        <v>0</v>
      </c>
      <c r="F10" s="219">
        <f t="shared" si="0"/>
        <v>0</v>
      </c>
      <c r="G10" s="219">
        <f t="shared" si="0"/>
        <v>0</v>
      </c>
      <c r="H10" s="219">
        <f t="shared" si="0"/>
        <v>0</v>
      </c>
      <c r="I10" s="220">
        <f t="shared" si="0"/>
        <v>0</v>
      </c>
    </row>
    <row r="11" spans="1:22" s="186" customFormat="1" x14ac:dyDescent="0.25">
      <c r="A11" s="213" t="s">
        <v>68</v>
      </c>
      <c r="B11" s="214">
        <v>1386</v>
      </c>
      <c r="C11" s="214">
        <v>1611</v>
      </c>
      <c r="D11" s="214">
        <v>136</v>
      </c>
      <c r="E11" s="214">
        <v>4</v>
      </c>
      <c r="F11" s="214">
        <v>6</v>
      </c>
      <c r="G11" s="214">
        <v>0</v>
      </c>
      <c r="H11" s="214">
        <v>191</v>
      </c>
      <c r="I11" s="215">
        <v>0</v>
      </c>
    </row>
    <row r="12" spans="1:22" s="186" customFormat="1" x14ac:dyDescent="0.25">
      <c r="A12" s="216" t="s">
        <v>47</v>
      </c>
      <c r="B12" s="209">
        <v>241</v>
      </c>
      <c r="C12" s="209">
        <v>341</v>
      </c>
      <c r="D12" s="209">
        <v>71</v>
      </c>
      <c r="E12" s="209">
        <v>2</v>
      </c>
      <c r="F12" s="209">
        <v>9</v>
      </c>
      <c r="G12" s="209">
        <v>0</v>
      </c>
      <c r="H12" s="209">
        <v>146</v>
      </c>
      <c r="I12" s="217">
        <v>0</v>
      </c>
    </row>
    <row r="13" spans="1:22" s="186" customFormat="1" x14ac:dyDescent="0.25">
      <c r="A13" s="216" t="s">
        <v>69</v>
      </c>
      <c r="B13" s="209">
        <v>0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17">
        <v>0</v>
      </c>
    </row>
    <row r="14" spans="1:22" x14ac:dyDescent="0.25">
      <c r="A14" s="216" t="s">
        <v>54</v>
      </c>
      <c r="B14" s="209">
        <v>88</v>
      </c>
      <c r="C14" s="209">
        <v>140</v>
      </c>
      <c r="D14" s="209">
        <v>10</v>
      </c>
      <c r="E14" s="209">
        <v>0</v>
      </c>
      <c r="F14" s="209">
        <v>6</v>
      </c>
      <c r="G14" s="209">
        <v>0</v>
      </c>
      <c r="H14" s="209">
        <v>182</v>
      </c>
      <c r="I14" s="217">
        <v>0</v>
      </c>
    </row>
    <row r="15" spans="1:22" ht="15.75" thickBot="1" x14ac:dyDescent="0.3">
      <c r="A15" s="210" t="s">
        <v>33</v>
      </c>
      <c r="B15" s="211">
        <f>SUM(B11:B14)</f>
        <v>1715</v>
      </c>
      <c r="C15" s="211">
        <f t="shared" ref="C15:I15" si="1">SUM(C11:C14)</f>
        <v>2092</v>
      </c>
      <c r="D15" s="211">
        <f t="shared" si="1"/>
        <v>217</v>
      </c>
      <c r="E15" s="211">
        <f t="shared" si="1"/>
        <v>6</v>
      </c>
      <c r="F15" s="211">
        <f t="shared" si="1"/>
        <v>21</v>
      </c>
      <c r="G15" s="211">
        <f t="shared" si="1"/>
        <v>0</v>
      </c>
      <c r="H15" s="211">
        <f t="shared" si="1"/>
        <v>519</v>
      </c>
      <c r="I15" s="212">
        <f t="shared" si="1"/>
        <v>0</v>
      </c>
    </row>
    <row r="17" spans="1:14" ht="16.5" thickBot="1" x14ac:dyDescent="0.3">
      <c r="A17" s="7" t="s">
        <v>49</v>
      </c>
      <c r="F17" s="2"/>
    </row>
    <row r="18" spans="1:14" x14ac:dyDescent="0.25">
      <c r="A18" s="386" t="s">
        <v>41</v>
      </c>
      <c r="B18" s="387"/>
      <c r="C18" s="387"/>
      <c r="D18" s="387"/>
      <c r="E18" s="129"/>
      <c r="G18" s="386" t="s">
        <v>42</v>
      </c>
      <c r="H18" s="387"/>
      <c r="I18" s="387"/>
      <c r="J18" s="387"/>
      <c r="K18" s="387"/>
      <c r="L18" s="387"/>
      <c r="M18" s="388"/>
    </row>
    <row r="19" spans="1:14" ht="30" x14ac:dyDescent="0.25">
      <c r="A19" s="40" t="s">
        <v>6</v>
      </c>
      <c r="B19" s="8" t="s">
        <v>3</v>
      </c>
      <c r="C19" s="8" t="s">
        <v>4</v>
      </c>
      <c r="D19" s="8" t="s">
        <v>39</v>
      </c>
      <c r="E19" s="308" t="s">
        <v>75</v>
      </c>
      <c r="G19" s="84" t="s">
        <v>0</v>
      </c>
      <c r="H19" s="389" t="s">
        <v>16</v>
      </c>
      <c r="I19" s="389"/>
      <c r="J19" s="389"/>
      <c r="K19" s="389" t="s">
        <v>17</v>
      </c>
      <c r="L19" s="389"/>
      <c r="M19" s="390"/>
    </row>
    <row r="20" spans="1:14" x14ac:dyDescent="0.25">
      <c r="A20" s="88"/>
      <c r="B20" s="237"/>
      <c r="C20" s="237"/>
      <c r="D20" s="237"/>
      <c r="E20" s="238"/>
      <c r="G20" s="205"/>
      <c r="H20" s="202" t="s">
        <v>3</v>
      </c>
      <c r="I20" s="202" t="s">
        <v>4</v>
      </c>
      <c r="J20" s="202" t="s">
        <v>5</v>
      </c>
      <c r="K20" s="202" t="s">
        <v>3</v>
      </c>
      <c r="L20" s="202" t="s">
        <v>4</v>
      </c>
      <c r="M20" s="203" t="s">
        <v>5</v>
      </c>
    </row>
    <row r="21" spans="1:14" ht="15.75" thickBot="1" x14ac:dyDescent="0.3">
      <c r="A21" s="123"/>
      <c r="B21" s="237"/>
      <c r="C21" s="237"/>
      <c r="D21" s="237"/>
      <c r="E21" s="238"/>
      <c r="G21" s="206"/>
      <c r="H21" s="199"/>
      <c r="I21" s="199"/>
      <c r="J21" s="199"/>
      <c r="K21" s="199"/>
      <c r="L21" s="199"/>
      <c r="M21" s="201"/>
    </row>
    <row r="22" spans="1:14" ht="15.75" thickBot="1" x14ac:dyDescent="0.3">
      <c r="A22" s="125" t="s">
        <v>29</v>
      </c>
      <c r="B22" s="58">
        <f>SUM(B20:B21)</f>
        <v>0</v>
      </c>
      <c r="C22" s="58">
        <f>SUM(C20:C21)</f>
        <v>0</v>
      </c>
      <c r="D22" s="58">
        <f>SUM(D20:D21)</f>
        <v>0</v>
      </c>
      <c r="E22" s="309"/>
      <c r="G22" s="206"/>
      <c r="H22" s="199"/>
      <c r="I22" s="199"/>
      <c r="J22" s="199"/>
      <c r="K22" s="199"/>
      <c r="L22" s="199"/>
      <c r="M22" s="201"/>
    </row>
    <row r="23" spans="1:14" x14ac:dyDescent="0.25">
      <c r="A23" s="213" t="s">
        <v>68</v>
      </c>
      <c r="B23" s="278">
        <v>1230</v>
      </c>
      <c r="C23" s="278">
        <v>902</v>
      </c>
      <c r="D23" s="278">
        <v>29</v>
      </c>
      <c r="E23" s="324"/>
      <c r="G23" s="206"/>
      <c r="H23" s="199"/>
      <c r="I23" s="199"/>
      <c r="J23" s="199"/>
      <c r="K23" s="199"/>
      <c r="L23" s="199"/>
      <c r="M23" s="201"/>
    </row>
    <row r="24" spans="1:14" x14ac:dyDescent="0.25">
      <c r="A24" s="216" t="s">
        <v>47</v>
      </c>
      <c r="B24" s="279">
        <v>0</v>
      </c>
      <c r="C24" s="279">
        <v>0</v>
      </c>
      <c r="D24" s="279">
        <v>80</v>
      </c>
      <c r="E24" s="311"/>
      <c r="G24" s="206"/>
      <c r="H24" s="199"/>
      <c r="I24" s="199"/>
      <c r="J24" s="199"/>
      <c r="K24" s="199"/>
      <c r="L24" s="199"/>
      <c r="M24" s="201"/>
    </row>
    <row r="25" spans="1:14" ht="15.75" thickBot="1" x14ac:dyDescent="0.3">
      <c r="A25" s="216" t="s">
        <v>69</v>
      </c>
      <c r="B25" s="279">
        <v>0</v>
      </c>
      <c r="C25" s="279">
        <v>0</v>
      </c>
      <c r="D25" s="209">
        <v>54</v>
      </c>
      <c r="E25" s="311"/>
      <c r="G25" s="127" t="s">
        <v>78</v>
      </c>
      <c r="H25" s="128">
        <v>543</v>
      </c>
      <c r="I25" s="128">
        <v>579</v>
      </c>
      <c r="J25" s="128">
        <v>0</v>
      </c>
      <c r="K25" s="128">
        <v>0</v>
      </c>
      <c r="L25" s="128">
        <v>0</v>
      </c>
      <c r="M25" s="16">
        <v>0</v>
      </c>
    </row>
    <row r="26" spans="1:14" x14ac:dyDescent="0.25">
      <c r="A26" s="216" t="s">
        <v>54</v>
      </c>
      <c r="B26" s="279">
        <v>88</v>
      </c>
      <c r="C26" s="279">
        <v>140</v>
      </c>
      <c r="D26" s="209">
        <v>140</v>
      </c>
      <c r="E26" s="311"/>
    </row>
    <row r="27" spans="1:14" ht="15.75" thickBot="1" x14ac:dyDescent="0.3">
      <c r="A27" s="210" t="s">
        <v>33</v>
      </c>
      <c r="B27" s="322">
        <f>SUM(B23:B26)</f>
        <v>1318</v>
      </c>
      <c r="C27" s="322">
        <f t="shared" ref="C27:D27" si="2">SUM(C23:C26)</f>
        <v>1042</v>
      </c>
      <c r="D27" s="322">
        <f t="shared" si="2"/>
        <v>303</v>
      </c>
      <c r="E27" s="323">
        <f>D27/(B27+C27)</f>
        <v>0.12838983050847458</v>
      </c>
    </row>
    <row r="28" spans="1:14" ht="15.75" thickBot="1" x14ac:dyDescent="0.3">
      <c r="A28" s="121"/>
      <c r="G28" s="186"/>
      <c r="H28" s="186"/>
      <c r="I28" s="186"/>
      <c r="J28" s="186"/>
      <c r="K28" s="186"/>
      <c r="L28" s="186"/>
      <c r="M28" s="186"/>
      <c r="N28" s="186"/>
    </row>
    <row r="29" spans="1:14" x14ac:dyDescent="0.25">
      <c r="G29" s="404" t="s">
        <v>51</v>
      </c>
      <c r="H29" s="405"/>
      <c r="I29" s="405"/>
      <c r="J29" s="406"/>
      <c r="K29" s="73"/>
      <c r="L29" s="404" t="s">
        <v>52</v>
      </c>
      <c r="M29" s="406"/>
      <c r="N29" s="186"/>
    </row>
    <row r="30" spans="1:14" ht="16.5" thickBot="1" x14ac:dyDescent="0.3">
      <c r="A30" s="7" t="s">
        <v>19</v>
      </c>
      <c r="G30" s="90" t="s">
        <v>0</v>
      </c>
      <c r="H30" s="9" t="s">
        <v>3</v>
      </c>
      <c r="I30" s="9" t="s">
        <v>4</v>
      </c>
      <c r="J30" s="203" t="s">
        <v>5</v>
      </c>
      <c r="K30" s="76"/>
      <c r="L30" s="75" t="s">
        <v>0</v>
      </c>
      <c r="M30" s="30" t="s">
        <v>13</v>
      </c>
      <c r="N30" s="186"/>
    </row>
    <row r="31" spans="1:14" x14ac:dyDescent="0.25">
      <c r="A31" s="391" t="s">
        <v>50</v>
      </c>
      <c r="B31" s="392"/>
      <c r="C31" s="392"/>
      <c r="D31" s="393"/>
      <c r="E31" s="28"/>
      <c r="G31" s="84"/>
      <c r="H31" s="5"/>
      <c r="I31" s="199"/>
      <c r="J31" s="201"/>
      <c r="K31" s="13"/>
      <c r="L31" s="119"/>
      <c r="M31" s="201"/>
      <c r="N31" s="186"/>
    </row>
    <row r="32" spans="1:14" ht="15.75" thickBot="1" x14ac:dyDescent="0.3">
      <c r="A32" s="75" t="s">
        <v>0</v>
      </c>
      <c r="B32" s="9" t="s">
        <v>3</v>
      </c>
      <c r="C32" s="9" t="s">
        <v>4</v>
      </c>
      <c r="D32" s="27" t="s">
        <v>5</v>
      </c>
      <c r="G32" s="46"/>
      <c r="H32" s="79"/>
      <c r="I32" s="200"/>
      <c r="J32" s="23"/>
      <c r="K32" s="13"/>
      <c r="L32" s="85"/>
      <c r="M32" s="16"/>
      <c r="N32" s="186"/>
    </row>
    <row r="33" spans="1:14" x14ac:dyDescent="0.25">
      <c r="A33" s="21" t="s">
        <v>54</v>
      </c>
      <c r="B33" s="5">
        <v>0</v>
      </c>
      <c r="C33" s="48">
        <v>0</v>
      </c>
      <c r="D33" s="201">
        <v>0</v>
      </c>
      <c r="G33" s="84"/>
      <c r="H33" s="5"/>
      <c r="I33" s="199"/>
      <c r="J33" s="201"/>
      <c r="K33" s="13"/>
      <c r="L33" s="117" t="s">
        <v>30</v>
      </c>
      <c r="M33" s="329">
        <v>0</v>
      </c>
      <c r="N33" s="186"/>
    </row>
    <row r="34" spans="1:14" ht="15.75" thickBot="1" x14ac:dyDescent="0.3">
      <c r="A34" s="22"/>
      <c r="B34" s="77"/>
      <c r="C34" s="77"/>
      <c r="D34" s="23"/>
      <c r="G34" s="115"/>
      <c r="H34" s="116"/>
      <c r="I34" s="91"/>
      <c r="J34" s="101"/>
      <c r="K34" s="13"/>
      <c r="L34" s="325" t="s">
        <v>68</v>
      </c>
      <c r="M34" s="69">
        <v>191</v>
      </c>
      <c r="N34" s="186"/>
    </row>
    <row r="35" spans="1:14" ht="15.75" thickBot="1" x14ac:dyDescent="0.3">
      <c r="A35" s="78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17" t="s">
        <v>29</v>
      </c>
      <c r="H35" s="219">
        <f>SUM(H31:H34)</f>
        <v>0</v>
      </c>
      <c r="I35" s="219">
        <f>SUM(I31:I34)</f>
        <v>0</v>
      </c>
      <c r="J35" s="220">
        <f>SUM(J31:J34)</f>
        <v>0</v>
      </c>
      <c r="K35" s="13"/>
      <c r="L35" s="325" t="s">
        <v>47</v>
      </c>
      <c r="M35" s="69">
        <v>146</v>
      </c>
      <c r="N35" s="186"/>
    </row>
    <row r="36" spans="1:14" x14ac:dyDescent="0.25">
      <c r="A36" s="280" t="s">
        <v>47</v>
      </c>
      <c r="B36" s="214">
        <v>131</v>
      </c>
      <c r="C36" s="214">
        <v>189</v>
      </c>
      <c r="D36" s="215">
        <v>35</v>
      </c>
      <c r="G36" s="118"/>
      <c r="H36" s="214"/>
      <c r="I36" s="214"/>
      <c r="J36" s="215"/>
      <c r="K36" s="74"/>
      <c r="L36" s="325" t="s">
        <v>69</v>
      </c>
      <c r="M36" s="69">
        <v>0</v>
      </c>
      <c r="N36" s="186"/>
    </row>
    <row r="37" spans="1:14" ht="15.75" thickBot="1" x14ac:dyDescent="0.3">
      <c r="A37" s="114" t="s">
        <v>73</v>
      </c>
      <c r="B37" s="44">
        <v>0</v>
      </c>
      <c r="C37" s="44">
        <v>0</v>
      </c>
      <c r="D37" s="50">
        <v>0</v>
      </c>
      <c r="G37" s="72"/>
      <c r="H37" s="211"/>
      <c r="I37" s="211"/>
      <c r="J37" s="211"/>
      <c r="K37" s="186"/>
      <c r="L37" s="325" t="s">
        <v>77</v>
      </c>
      <c r="M37" s="69">
        <v>192</v>
      </c>
      <c r="N37" s="186"/>
    </row>
    <row r="38" spans="1:14" ht="15.75" thickBot="1" x14ac:dyDescent="0.3">
      <c r="A38" s="210" t="s">
        <v>33</v>
      </c>
      <c r="B38" s="211">
        <f>SUM(B36:B37)</f>
        <v>131</v>
      </c>
      <c r="C38" s="211">
        <f t="shared" ref="C38:D38" si="3">SUM(C36:C37)</f>
        <v>189</v>
      </c>
      <c r="D38" s="211">
        <f t="shared" si="3"/>
        <v>35</v>
      </c>
      <c r="E38" s="186"/>
      <c r="G38" s="186"/>
      <c r="H38" s="186"/>
      <c r="I38" s="186"/>
      <c r="J38" s="186"/>
      <c r="K38" s="186"/>
      <c r="L38" s="210" t="s">
        <v>33</v>
      </c>
      <c r="M38" s="83">
        <f>SUM(M33:M37)</f>
        <v>529</v>
      </c>
      <c r="N38" s="186"/>
    </row>
    <row r="39" spans="1:14" x14ac:dyDescent="0.25">
      <c r="E39" s="74"/>
      <c r="G39" s="186"/>
      <c r="H39" s="186"/>
      <c r="I39" s="186"/>
      <c r="J39" s="186"/>
      <c r="K39" s="186"/>
      <c r="L39" s="186"/>
      <c r="M39" s="186"/>
      <c r="N39" s="186"/>
    </row>
    <row r="40" spans="1:14" ht="15.75" thickBot="1" x14ac:dyDescent="0.3">
      <c r="G40" s="186"/>
      <c r="H40" s="186"/>
      <c r="I40" s="186"/>
      <c r="J40" s="186"/>
      <c r="K40" s="186"/>
      <c r="L40" s="186"/>
      <c r="M40" s="186"/>
      <c r="N40" s="186"/>
    </row>
    <row r="41" spans="1:14" x14ac:dyDescent="0.25">
      <c r="A41" s="391" t="s">
        <v>53</v>
      </c>
      <c r="B41" s="392"/>
      <c r="C41" s="392"/>
      <c r="D41" s="393"/>
      <c r="G41" s="186"/>
      <c r="H41" s="186"/>
      <c r="I41" s="186"/>
      <c r="J41" s="186"/>
      <c r="K41" s="186"/>
      <c r="L41" s="186"/>
      <c r="M41" s="186"/>
      <c r="N41" s="186"/>
    </row>
    <row r="42" spans="1:14" x14ac:dyDescent="0.25">
      <c r="A42" s="75" t="s">
        <v>0</v>
      </c>
      <c r="B42" s="9" t="s">
        <v>3</v>
      </c>
      <c r="C42" s="9" t="s">
        <v>4</v>
      </c>
      <c r="D42" s="27" t="s">
        <v>5</v>
      </c>
      <c r="L42" s="186"/>
      <c r="M42" s="186"/>
    </row>
    <row r="43" spans="1:14" x14ac:dyDescent="0.25">
      <c r="A43" s="21" t="s">
        <v>54</v>
      </c>
      <c r="B43" s="5">
        <v>0</v>
      </c>
      <c r="C43" s="48">
        <v>0</v>
      </c>
      <c r="D43" s="201">
        <v>0</v>
      </c>
    </row>
    <row r="44" spans="1:14" ht="15.75" thickBot="1" x14ac:dyDescent="0.3">
      <c r="A44" s="22"/>
      <c r="B44" s="79"/>
      <c r="C44" s="113"/>
      <c r="D44" s="23"/>
      <c r="L44" s="186"/>
      <c r="M44" s="186"/>
    </row>
    <row r="45" spans="1:14" ht="15.75" thickBot="1" x14ac:dyDescent="0.3">
      <c r="A45" s="78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25">
      <c r="A46" s="114" t="s">
        <v>47</v>
      </c>
      <c r="B46" s="44">
        <v>110</v>
      </c>
      <c r="C46" s="44">
        <v>189</v>
      </c>
      <c r="D46" s="50">
        <v>35</v>
      </c>
    </row>
    <row r="47" spans="1:14" s="186" customFormat="1" x14ac:dyDescent="0.25">
      <c r="A47" s="114" t="s">
        <v>73</v>
      </c>
      <c r="B47" s="44">
        <v>0</v>
      </c>
      <c r="C47" s="44">
        <v>0</v>
      </c>
      <c r="D47" s="50">
        <v>0</v>
      </c>
      <c r="L47"/>
      <c r="M47"/>
    </row>
    <row r="48" spans="1:14" ht="15.75" thickBot="1" x14ac:dyDescent="0.3">
      <c r="A48" s="210" t="s">
        <v>33</v>
      </c>
      <c r="B48" s="211">
        <f>SUM(B46:B47)</f>
        <v>110</v>
      </c>
      <c r="C48" s="211">
        <f t="shared" ref="C48:D48" si="4">SUM(C46:C47)</f>
        <v>189</v>
      </c>
      <c r="D48" s="211">
        <f t="shared" si="4"/>
        <v>35</v>
      </c>
      <c r="E48" s="186"/>
    </row>
    <row r="53" spans="1:13" x14ac:dyDescent="0.25">
      <c r="L53" s="186"/>
      <c r="M53" s="186"/>
    </row>
    <row r="54" spans="1:13" x14ac:dyDescent="0.25">
      <c r="L54" s="186"/>
      <c r="M54" s="186"/>
    </row>
    <row r="56" spans="1:13" s="186" customFormat="1" x14ac:dyDescent="0.25">
      <c r="A56"/>
      <c r="B56"/>
      <c r="C56"/>
      <c r="D56"/>
      <c r="E56"/>
      <c r="L56"/>
      <c r="M56"/>
    </row>
    <row r="57" spans="1:13" s="186" customFormat="1" x14ac:dyDescent="0.2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2019-01-16T21:50:45Z</dcterms:modified>
</cp:coreProperties>
</file>